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B10" i="4"/>
  <c r="P10" i="4"/>
  <c r="BB8" i="4"/>
  <c r="AT8" i="4"/>
  <c r="W8" i="4"/>
  <c r="P8" i="4"/>
  <c r="B8" i="4"/>
  <c r="B6" i="4"/>
  <c r="B10" i="5" l="1"/>
  <c r="F10" i="5"/>
  <c r="C10" i="5"/>
  <c r="D10" i="5"/>
</calcChain>
</file>

<file path=xl/sharedStrings.xml><?xml version="1.0" encoding="utf-8"?>
<sst xmlns="http://schemas.openxmlformats.org/spreadsheetml/2006/main" count="248" uniqueCount="125">
  <si>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</si>
  <si>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</si>
  <si>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</si>
  <si>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</si>
  <si>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</si>
  <si>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</si>
  <si>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</si>
  <si>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</si>
  <si>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</si>
  <si>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</si>
  <si>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</si>
  <si>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</si>
  <si>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</si>
  <si>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</si>
  <si>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</si>
  <si>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</si>
  <si>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</si>
  <si>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</si>
  <si>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</si>
  <si>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</si>
  <si>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</si>
  <si>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</si>
  <si>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</si>
  <si>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</si>
  <si>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</si>
  <si>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</si>
  <si>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</si>
  <si>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</si>
  <si>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</si>
  <si>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</si>
  <si>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</si>
  <si>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</si>
  <si>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</si>
  <si>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</si>
  <si>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</si>
  <si>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</si>
  <si>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</si>
  <si>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</si>
  <si>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</si>
  <si>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</si>
  <si>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</si>
  <si>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</si>
  <si>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</si>
  <si>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</si>
  <si>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</si>
  <si>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</si>
  <si>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</si>
  <si>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</si>
  <si>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</si>
  <si>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</si>
  <si>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</si>
  <si>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</si>
  <si>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</si>
  <si>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</si>
  <si>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</si>
  <si>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</si>
  <si>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</si>
  <si>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</si>
  <si>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</si>
  <si>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</si>
  <si>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</si>
  <si>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</si>
  <si>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</si>
  <si>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</si>
  <si>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</si>
  <si>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</si>
  <si>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</si>
  <si>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</si>
  <si>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</si>
  <si>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</si>
  <si>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</si>
  <si>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</si>
  <si>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</si>
  <si>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</si>
  <si>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</si>
  <si>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</si>
  <si>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</si>
  <si>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</si>
  <si>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</si>
  <si>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</si>
  <si>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</si>
  <si>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</si>
  <si>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</si>
  <si>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</si>
  <si>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</si>
  <si>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</si>
  <si>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</si>
  <si>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</si>
  <si>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</si>
  <si>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</si>
  <si>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</si>
  <si>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</si>
  <si>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</si>
  <si>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</si>
  <si>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</si>
  <si>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</si>
  <si>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</si>
  <si>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</si>
  <si>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</si>
  <si>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</si>
  <si>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</si>
  <si>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</si>
  <si>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</si>
  <si>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</si>
  <si>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</si>
  <si>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</si>
  <si>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</si>
  <si>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</si>
  <si>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</si>
  <si>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東京都　稲城市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</si>
  <si>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</si>
  <si>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</si>
  <si>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</si>
  <si>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</si>
  <si>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</si>
  <si>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</si>
  <si>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</si>
  <si>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</si>
  <si>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</si>
  <si>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</si>
  <si>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</si>
  <si>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56年度から稲城市の公共下水道事業が始まり、耐用年数（50年）を超過する汚水管はありません。市では毎年汚水管やマンホール等の下水施設の点検や清掃を行い、適切な管理を行っています。また今後、施設の老朽化に計画的に対応するため、第四次稲城市長期総合計画期間内に下水道維持管理計画を策定します。</t>
    <rPh sb="0" eb="2">
      <t>ショウワ</t>
    </rPh>
    <rPh sb="4" eb="6">
      <t>ネンド</t>
    </rPh>
    <rPh sb="8" eb="11">
      <t>イナギシ</t>
    </rPh>
    <rPh sb="12" eb="14">
      <t>コウキョウ</t>
    </rPh>
    <rPh sb="14" eb="16">
      <t>ゲスイ</t>
    </rPh>
    <rPh sb="16" eb="17">
      <t>ドウ</t>
    </rPh>
    <rPh sb="17" eb="19">
      <t>ジギョウ</t>
    </rPh>
    <rPh sb="20" eb="21">
      <t>ハジ</t>
    </rPh>
    <rPh sb="24" eb="26">
      <t>タイヨウ</t>
    </rPh>
    <rPh sb="26" eb="28">
      <t>ネンスウ</t>
    </rPh>
    <rPh sb="31" eb="32">
      <t>ネン</t>
    </rPh>
    <rPh sb="34" eb="36">
      <t>チョウカ</t>
    </rPh>
    <rPh sb="38" eb="40">
      <t>オスイ</t>
    </rPh>
    <rPh sb="40" eb="41">
      <t>カン</t>
    </rPh>
    <rPh sb="48" eb="49">
      <t>シ</t>
    </rPh>
    <rPh sb="51" eb="53">
      <t>マイトシ</t>
    </rPh>
    <rPh sb="53" eb="55">
      <t>オスイ</t>
    </rPh>
    <rPh sb="55" eb="56">
      <t>カン</t>
    </rPh>
    <rPh sb="62" eb="63">
      <t>ナド</t>
    </rPh>
    <rPh sb="64" eb="66">
      <t>ゲスイ</t>
    </rPh>
    <rPh sb="66" eb="68">
      <t>シセツ</t>
    </rPh>
    <rPh sb="69" eb="71">
      <t>テンケン</t>
    </rPh>
    <rPh sb="72" eb="74">
      <t>セイソウ</t>
    </rPh>
    <rPh sb="75" eb="76">
      <t>オコナ</t>
    </rPh>
    <rPh sb="78" eb="80">
      <t>テキセツ</t>
    </rPh>
    <rPh sb="81" eb="83">
      <t>カンリ</t>
    </rPh>
    <rPh sb="84" eb="85">
      <t>オコナ</t>
    </rPh>
    <rPh sb="93" eb="95">
      <t>コンゴ</t>
    </rPh>
    <rPh sb="96" eb="98">
      <t>シセツ</t>
    </rPh>
    <rPh sb="99" eb="102">
      <t>ロウキュウカ</t>
    </rPh>
    <rPh sb="103" eb="106">
      <t>ケイカクテキ</t>
    </rPh>
    <rPh sb="107" eb="109">
      <t>タイオウ</t>
    </rPh>
    <rPh sb="114" eb="115">
      <t>ダイ</t>
    </rPh>
    <rPh sb="115" eb="116">
      <t>４</t>
    </rPh>
    <rPh sb="116" eb="117">
      <t>ジ</t>
    </rPh>
    <rPh sb="117" eb="120">
      <t>イナギシ</t>
    </rPh>
    <rPh sb="120" eb="122">
      <t>チョウキ</t>
    </rPh>
    <rPh sb="122" eb="124">
      <t>ソウゴウ</t>
    </rPh>
    <rPh sb="124" eb="126">
      <t>ケイカク</t>
    </rPh>
    <rPh sb="126" eb="128">
      <t>キカン</t>
    </rPh>
    <rPh sb="128" eb="129">
      <t>ナイ</t>
    </rPh>
    <rPh sb="130" eb="132">
      <t>ゲスイ</t>
    </rPh>
    <rPh sb="132" eb="133">
      <t>ドウ</t>
    </rPh>
    <rPh sb="133" eb="135">
      <t>イジ</t>
    </rPh>
    <rPh sb="135" eb="137">
      <t>カンリ</t>
    </rPh>
    <rPh sb="137" eb="139">
      <t>ケイカク</t>
    </rPh>
    <rPh sb="140" eb="142">
      <t>サクテイ</t>
    </rPh>
    <phoneticPr fontId="4"/>
  </si>
  <si>
    <t>非設置</t>
    <rPh sb="0" eb="1">
      <t>ヒ</t>
    </rPh>
    <rPh sb="1" eb="3">
      <t>セッチ</t>
    </rPh>
    <phoneticPr fontId="4"/>
  </si>
  <si>
    <t>①「収益的収支比率」につきましては、対前年度で0.12％微増し引き続き増加傾向にありますが、黒字収支の100％に達しておらず、経営改善に向けた取組みが必要です。
④「企業債残高対事業規模比率」につきましては、企業債の償還が進んでいること、営業収益が微増となったことから引き続き減少しています。
⑤「経費回収率」につきましては、使用料収入は増えていますが、既設管渠の維持管理で汚水処理費も増額となったため、対前年度では0.7％の伸びとなり引き続き増加傾向にあります。経営改善に向けた取組みが必要です。
⑥「汚水処理原価」につきましては、対前年度で汚水処理費は増額しましたが、水洗化率の伸びに伴い、年間有収水量が増加したため、1.65円下がりました。</t>
    <rPh sb="2" eb="5">
      <t>シュウエキテキ</t>
    </rPh>
    <rPh sb="5" eb="7">
      <t>シュウシ</t>
    </rPh>
    <rPh sb="7" eb="9">
      <t>ヒリツ</t>
    </rPh>
    <rPh sb="18" eb="19">
      <t>タイ</t>
    </rPh>
    <rPh sb="19" eb="21">
      <t>ゼンネン</t>
    </rPh>
    <rPh sb="21" eb="22">
      <t>ド</t>
    </rPh>
    <rPh sb="28" eb="30">
      <t>ビゾウ</t>
    </rPh>
    <rPh sb="31" eb="32">
      <t>ヒ</t>
    </rPh>
    <rPh sb="33" eb="34">
      <t>ツヅ</t>
    </rPh>
    <rPh sb="35" eb="37">
      <t>ゾウカ</t>
    </rPh>
    <rPh sb="37" eb="39">
      <t>ケイコウ</t>
    </rPh>
    <rPh sb="46" eb="48">
      <t>クロジ</t>
    </rPh>
    <rPh sb="48" eb="50">
      <t>シュウシ</t>
    </rPh>
    <rPh sb="56" eb="57">
      <t>タッ</t>
    </rPh>
    <rPh sb="63" eb="65">
      <t>ケイエイ</t>
    </rPh>
    <rPh sb="65" eb="67">
      <t>カイゼン</t>
    </rPh>
    <rPh sb="68" eb="69">
      <t>ム</t>
    </rPh>
    <rPh sb="71" eb="73">
      <t>トリク</t>
    </rPh>
    <rPh sb="75" eb="77">
      <t>ヒツヨウ</t>
    </rPh>
    <rPh sb="84" eb="86">
      <t>キギョウ</t>
    </rPh>
    <rPh sb="86" eb="87">
      <t>サイ</t>
    </rPh>
    <rPh sb="87" eb="89">
      <t>ザンダカ</t>
    </rPh>
    <rPh sb="89" eb="90">
      <t>タイ</t>
    </rPh>
    <rPh sb="90" eb="92">
      <t>ジギョウ</t>
    </rPh>
    <rPh sb="92" eb="94">
      <t>キボ</t>
    </rPh>
    <rPh sb="94" eb="96">
      <t>ヒリツ</t>
    </rPh>
    <rPh sb="105" eb="107">
      <t>キギョウ</t>
    </rPh>
    <rPh sb="107" eb="108">
      <t>サイ</t>
    </rPh>
    <rPh sb="109" eb="111">
      <t>ショウカン</t>
    </rPh>
    <rPh sb="112" eb="113">
      <t>スス</t>
    </rPh>
    <rPh sb="120" eb="122">
      <t>エイギョウ</t>
    </rPh>
    <rPh sb="122" eb="124">
      <t>シュウエキ</t>
    </rPh>
    <rPh sb="125" eb="127">
      <t>ビゾウ</t>
    </rPh>
    <rPh sb="135" eb="136">
      <t>ヒ</t>
    </rPh>
    <rPh sb="137" eb="138">
      <t>ツヅ</t>
    </rPh>
    <rPh sb="139" eb="141">
      <t>ゲンショウ</t>
    </rPh>
    <rPh sb="151" eb="153">
      <t>ケイヒ</t>
    </rPh>
    <rPh sb="153" eb="155">
      <t>カイシュウ</t>
    </rPh>
    <rPh sb="155" eb="156">
      <t>リツ</t>
    </rPh>
    <rPh sb="165" eb="167">
      <t>シヨウ</t>
    </rPh>
    <rPh sb="167" eb="168">
      <t>リョウ</t>
    </rPh>
    <rPh sb="168" eb="170">
      <t>シュウニュウ</t>
    </rPh>
    <rPh sb="171" eb="172">
      <t>フ</t>
    </rPh>
    <rPh sb="179" eb="181">
      <t>キセツ</t>
    </rPh>
    <rPh sb="181" eb="182">
      <t>カン</t>
    </rPh>
    <rPh sb="182" eb="183">
      <t>キョ</t>
    </rPh>
    <rPh sb="184" eb="186">
      <t>イジ</t>
    </rPh>
    <rPh sb="186" eb="188">
      <t>カンリ</t>
    </rPh>
    <rPh sb="189" eb="191">
      <t>オスイ</t>
    </rPh>
    <rPh sb="191" eb="193">
      <t>ショリ</t>
    </rPh>
    <rPh sb="193" eb="194">
      <t>ヒ</t>
    </rPh>
    <rPh sb="195" eb="197">
      <t>ゾウガク</t>
    </rPh>
    <rPh sb="204" eb="205">
      <t>タイ</t>
    </rPh>
    <rPh sb="205" eb="208">
      <t>ゼンネンド</t>
    </rPh>
    <rPh sb="215" eb="216">
      <t>ノ</t>
    </rPh>
    <rPh sb="220" eb="221">
      <t>ヒ</t>
    </rPh>
    <rPh sb="222" eb="223">
      <t>ツヅ</t>
    </rPh>
    <rPh sb="224" eb="226">
      <t>ゾウカ</t>
    </rPh>
    <rPh sb="226" eb="228">
      <t>ケイコウ</t>
    </rPh>
    <rPh sb="234" eb="236">
      <t>ケイエイ</t>
    </rPh>
    <rPh sb="236" eb="238">
      <t>カイゼン</t>
    </rPh>
    <rPh sb="239" eb="240">
      <t>ム</t>
    </rPh>
    <rPh sb="242" eb="244">
      <t>トリク</t>
    </rPh>
    <rPh sb="246" eb="248">
      <t>ヒツヨウ</t>
    </rPh>
    <rPh sb="255" eb="257">
      <t>オスイ</t>
    </rPh>
    <rPh sb="257" eb="259">
      <t>ショリ</t>
    </rPh>
    <rPh sb="259" eb="261">
      <t>ゲンカ</t>
    </rPh>
    <rPh sb="270" eb="271">
      <t>タイ</t>
    </rPh>
    <rPh sb="271" eb="274">
      <t>ゼンネンド</t>
    </rPh>
    <rPh sb="275" eb="277">
      <t>オスイ</t>
    </rPh>
    <rPh sb="277" eb="279">
      <t>ショリ</t>
    </rPh>
    <rPh sb="279" eb="280">
      <t>ヒ</t>
    </rPh>
    <rPh sb="281" eb="283">
      <t>ゾウガク</t>
    </rPh>
    <rPh sb="289" eb="292">
      <t>スイセンカ</t>
    </rPh>
    <rPh sb="292" eb="293">
      <t>リツ</t>
    </rPh>
    <rPh sb="294" eb="295">
      <t>ノ</t>
    </rPh>
    <rPh sb="297" eb="298">
      <t>トモナ</t>
    </rPh>
    <rPh sb="300" eb="302">
      <t>ネンカン</t>
    </rPh>
    <rPh sb="302" eb="303">
      <t>ユウ</t>
    </rPh>
    <rPh sb="303" eb="304">
      <t>シュウ</t>
    </rPh>
    <rPh sb="304" eb="306">
      <t>スイリョウ</t>
    </rPh>
    <rPh sb="307" eb="309">
      <t>ゾウカ</t>
    </rPh>
    <rPh sb="318" eb="319">
      <t>エン</t>
    </rPh>
    <rPh sb="319" eb="320">
      <t>サ</t>
    </rPh>
    <phoneticPr fontId="4"/>
  </si>
  <si>
    <t>稲城市では公共下水道の整備区域拡大を図ると共に、供用開始区域の下水道接続の促進を行っています。水洗化率の上昇から有収水量の増加が見込まれること、企業債償還金が減少することで汚水処理費が減額することから、経費回収率の上昇は見込まれます。
今後、施設の老朽化の対応を含め持続可能な下水道事業を行っていくためには、安定した収入が必要であり経営改善に向けた取組みが必要です。
平成31年度から地方公営企業法を一部適用し、健全な経営を行っていきます。</t>
    <rPh sb="0" eb="3">
      <t>イナギシ</t>
    </rPh>
    <rPh sb="5" eb="7">
      <t>コウキョウ</t>
    </rPh>
    <rPh sb="7" eb="9">
      <t>ゲスイ</t>
    </rPh>
    <rPh sb="9" eb="10">
      <t>ドウ</t>
    </rPh>
    <rPh sb="11" eb="13">
      <t>セイビ</t>
    </rPh>
    <rPh sb="13" eb="15">
      <t>クイキ</t>
    </rPh>
    <rPh sb="15" eb="17">
      <t>カクダイ</t>
    </rPh>
    <rPh sb="18" eb="19">
      <t>ハカ</t>
    </rPh>
    <rPh sb="21" eb="22">
      <t>トモ</t>
    </rPh>
    <rPh sb="24" eb="26">
      <t>キョウヨウ</t>
    </rPh>
    <rPh sb="26" eb="28">
      <t>カイシ</t>
    </rPh>
    <rPh sb="28" eb="30">
      <t>クイキ</t>
    </rPh>
    <rPh sb="31" eb="33">
      <t>ゲスイ</t>
    </rPh>
    <rPh sb="33" eb="34">
      <t>ドウ</t>
    </rPh>
    <rPh sb="34" eb="36">
      <t>セツゾク</t>
    </rPh>
    <rPh sb="37" eb="39">
      <t>ソクシン</t>
    </rPh>
    <rPh sb="40" eb="41">
      <t>オコナ</t>
    </rPh>
    <rPh sb="64" eb="66">
      <t>ミコ</t>
    </rPh>
    <rPh sb="79" eb="81">
      <t>ゲンショウ</t>
    </rPh>
    <rPh sb="118" eb="120">
      <t>コンゴ</t>
    </rPh>
    <rPh sb="121" eb="123">
      <t>シセツ</t>
    </rPh>
    <rPh sb="124" eb="126">
      <t>ロウキュウ</t>
    </rPh>
    <rPh sb="126" eb="127">
      <t>カ</t>
    </rPh>
    <rPh sb="128" eb="130">
      <t>タイオウ</t>
    </rPh>
    <rPh sb="131" eb="132">
      <t>フク</t>
    </rPh>
    <rPh sb="133" eb="135">
      <t>ジゾク</t>
    </rPh>
    <rPh sb="135" eb="137">
      <t>カノウ</t>
    </rPh>
    <rPh sb="138" eb="140">
      <t>ゲスイ</t>
    </rPh>
    <rPh sb="140" eb="141">
      <t>ドウ</t>
    </rPh>
    <rPh sb="141" eb="143">
      <t>ジギョウ</t>
    </rPh>
    <rPh sb="144" eb="145">
      <t>オコナ</t>
    </rPh>
    <rPh sb="154" eb="156">
      <t>アンテイ</t>
    </rPh>
    <rPh sb="158" eb="160">
      <t>シュウニュウ</t>
    </rPh>
    <rPh sb="161" eb="163">
      <t>ヒツヨウ</t>
    </rPh>
    <rPh sb="166" eb="168">
      <t>ケイエイ</t>
    </rPh>
    <rPh sb="168" eb="170">
      <t>カイゼン</t>
    </rPh>
    <rPh sb="171" eb="172">
      <t>ム</t>
    </rPh>
    <rPh sb="174" eb="176">
      <t>トリク</t>
    </rPh>
    <rPh sb="178" eb="180">
      <t>ヒツヨウ</t>
    </rPh>
    <rPh sb="184" eb="186">
      <t>ヘイセイ</t>
    </rPh>
    <rPh sb="188" eb="190">
      <t>ネンド</t>
    </rPh>
    <rPh sb="192" eb="194">
      <t>チホウ</t>
    </rPh>
    <rPh sb="194" eb="195">
      <t>コウ</t>
    </rPh>
    <rPh sb="195" eb="196">
      <t>エイ</t>
    </rPh>
    <rPh sb="196" eb="198">
      <t>キギョウ</t>
    </rPh>
    <rPh sb="198" eb="199">
      <t>ホウ</t>
    </rPh>
    <rPh sb="200" eb="202">
      <t>イチブ</t>
    </rPh>
    <rPh sb="202" eb="204">
      <t>テキヨウ</t>
    </rPh>
    <rPh sb="206" eb="208">
      <t>ケンゼン</t>
    </rPh>
    <rPh sb="209" eb="211">
      <t>ケイエイ</t>
    </rPh>
    <rPh sb="212" eb="2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</si>
</sst>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39264"/>
        <c:axId val="1045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0.15</c:v>
                </c:pt>
                <c:pt idx="4" formatCode="#,##0.00;&quot;△&quot;#,##0.00;&quot;-&quot;">
                  <c:v>4.88</c:v>
                </c:pt>
              </c:numCache>
            </c:numRef>
          </c:val>
          <c:smooth val="0"/>
        </c:ser>
        <c:dLbls>
          <c:showLegendKey val="0"/>
          <c:showVal val="0"/>
          <c:showCatName val="0"/>
          <c:showSerName val="0"/>
          <c:showPercent val="0"/>
          <c:showBubbleSize val="0"/>
        </c:dLbls>
        <c:marker val="1"/>
        <c:smooth val="0"/>
        <c:axId val="104539264"/>
        <c:axId val="104578048"/>
      </c:lineChart>
      <c:dateAx>
        <c:axId val="104539264"/>
        <c:scaling>
          <c:orientation val="minMax"/>
        </c:scaling>
        <c:delete val="1"/>
        <c:axPos val="b"/>
        <c:numFmt formatCode="ge" sourceLinked="1"/>
        <c:majorTickMark val="none"/>
        <c:minorTickMark val="none"/>
        <c:tickLblPos val="none"/>
        <c:crossAx val="104578048"/>
        <c:crosses val="autoZero"/>
        <c:auto val="1"/>
        <c:lblOffset val="100"/>
        <c:baseTimeUnit val="years"/>
      </c:dateAx>
      <c:valAx>
        <c:axId val="104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498176"/>
        <c:axId val="1125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86.69</c:v>
                </c:pt>
                <c:pt idx="4">
                  <c:v>80.16</c:v>
                </c:pt>
              </c:numCache>
            </c:numRef>
          </c:val>
          <c:smooth val="0"/>
        </c:ser>
        <c:dLbls>
          <c:showLegendKey val="0"/>
          <c:showVal val="0"/>
          <c:showCatName val="0"/>
          <c:showSerName val="0"/>
          <c:showPercent val="0"/>
          <c:showBubbleSize val="0"/>
        </c:dLbls>
        <c:marker val="1"/>
        <c:smooth val="0"/>
        <c:axId val="112498176"/>
        <c:axId val="112500096"/>
      </c:lineChart>
      <c:dateAx>
        <c:axId val="112498176"/>
        <c:scaling>
          <c:orientation val="minMax"/>
        </c:scaling>
        <c:delete val="1"/>
        <c:axPos val="b"/>
        <c:numFmt formatCode="ge" sourceLinked="1"/>
        <c:majorTickMark val="none"/>
        <c:minorTickMark val="none"/>
        <c:tickLblPos val="none"/>
        <c:crossAx val="112500096"/>
        <c:crosses val="autoZero"/>
        <c:auto val="1"/>
        <c:lblOffset val="100"/>
        <c:baseTimeUnit val="years"/>
      </c:dateAx>
      <c:valAx>
        <c:axId val="112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94.94</c:v>
                </c:pt>
                <c:pt idx="1">
                  <c:v>95.32</c:v>
                </c:pt>
                <c:pt idx="2">
                  <c:v>96.62</c:v>
                </c:pt>
                <c:pt idx="3">
                  <c:v>96.78</c:v>
                </c:pt>
                <c:pt idx="4">
                  <c:v>96.96</c:v>
                </c:pt>
              </c:numCache>
            </c:numRef>
          </c:val>
        </c:ser>
        <c:dLbls>
          <c:showLegendKey val="0"/>
          <c:showVal val="0"/>
          <c:showCatName val="0"/>
          <c:showSerName val="0"/>
          <c:showPercent val="0"/>
          <c:showBubbleSize val="0"/>
        </c:dLbls>
        <c:gapWidth val="150"/>
        <c:axId val="112612480"/>
        <c:axId val="1126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91.15</c:v>
                </c:pt>
                <c:pt idx="1">
                  <c:v>90.76</c:v>
                </c:pt>
                <c:pt idx="2">
                  <c:v>91.47</c:v>
                </c:pt>
                <c:pt idx="3">
                  <c:v>96.14</c:v>
                </c:pt>
                <c:pt idx="4">
                  <c:v>96.19</c:v>
                </c:pt>
              </c:numCache>
            </c:numRef>
          </c:val>
          <c:smooth val="0"/>
        </c:ser>
        <c:dLbls>
          <c:showLegendKey val="0"/>
          <c:showVal val="0"/>
          <c:showCatName val="0"/>
          <c:showSerName val="0"/>
          <c:showPercent val="0"/>
          <c:showBubbleSize val="0"/>
        </c:dLbls>
        <c:marker val="1"/>
        <c:smooth val="0"/>
        <c:axId val="112612480"/>
        <c:axId val="112620672"/>
      </c:lineChart>
      <c:dateAx>
        <c:axId val="112612480"/>
        <c:scaling>
          <c:orientation val="minMax"/>
        </c:scaling>
        <c:delete val="1"/>
        <c:axPos val="b"/>
        <c:numFmt formatCode="ge" sourceLinked="1"/>
        <c:majorTickMark val="none"/>
        <c:minorTickMark val="none"/>
        <c:tickLblPos val="none"/>
        <c:crossAx val="112620672"/>
        <c:crosses val="autoZero"/>
        <c:auto val="1"/>
        <c:lblOffset val="100"/>
        <c:baseTimeUnit val="years"/>
      </c:dateAx>
      <c:valAx>
        <c:axId val="1126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73.459999999999994</c:v>
                </c:pt>
                <c:pt idx="1">
                  <c:v>74.75</c:v>
                </c:pt>
                <c:pt idx="2">
                  <c:v>75.150000000000006</c:v>
                </c:pt>
                <c:pt idx="3">
                  <c:v>75.77</c:v>
                </c:pt>
                <c:pt idx="4">
                  <c:v>75.89</c:v>
                </c:pt>
              </c:numCache>
            </c:numRef>
          </c:val>
        </c:ser>
        <c:dLbls>
          <c:showLegendKey val="0"/>
          <c:showVal val="0"/>
          <c:showCatName val="0"/>
          <c:showSerName val="0"/>
          <c:showPercent val="0"/>
          <c:showBubbleSize val="0"/>
        </c:dLbls>
        <c:gapWidth val="150"/>
        <c:axId val="110885120"/>
        <c:axId val="1109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85120"/>
        <c:axId val="110905216"/>
      </c:lineChart>
      <c:dateAx>
        <c:axId val="110885120"/>
        <c:scaling>
          <c:orientation val="minMax"/>
        </c:scaling>
        <c:delete val="1"/>
        <c:axPos val="b"/>
        <c:numFmt formatCode="ge" sourceLinked="1"/>
        <c:majorTickMark val="none"/>
        <c:minorTickMark val="none"/>
        <c:tickLblPos val="none"/>
        <c:crossAx val="110905216"/>
        <c:crosses val="autoZero"/>
        <c:auto val="1"/>
        <c:lblOffset val="100"/>
        <c:baseTimeUnit val="years"/>
      </c:dateAx>
      <c:valAx>
        <c:axId val="1109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042560"/>
        <c:axId val="1110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042560"/>
        <c:axId val="111095808"/>
      </c:lineChart>
      <c:dateAx>
        <c:axId val="111042560"/>
        <c:scaling>
          <c:orientation val="minMax"/>
        </c:scaling>
        <c:delete val="1"/>
        <c:axPos val="b"/>
        <c:numFmt formatCode="ge" sourceLinked="1"/>
        <c:majorTickMark val="none"/>
        <c:minorTickMark val="none"/>
        <c:tickLblPos val="none"/>
        <c:crossAx val="111095808"/>
        <c:crosses val="autoZero"/>
        <c:auto val="1"/>
        <c:lblOffset val="100"/>
        <c:baseTimeUnit val="years"/>
      </c:dateAx>
      <c:valAx>
        <c:axId val="1110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21472"/>
        <c:axId val="111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21472"/>
        <c:axId val="111754624"/>
      </c:lineChart>
      <c:dateAx>
        <c:axId val="111721472"/>
        <c:scaling>
          <c:orientation val="minMax"/>
        </c:scaling>
        <c:delete val="1"/>
        <c:axPos val="b"/>
        <c:numFmt formatCode="ge" sourceLinked="1"/>
        <c:majorTickMark val="none"/>
        <c:minorTickMark val="none"/>
        <c:tickLblPos val="none"/>
        <c:crossAx val="111754624"/>
        <c:crosses val="autoZero"/>
        <c:auto val="1"/>
        <c:lblOffset val="100"/>
        <c:baseTimeUnit val="years"/>
      </c:dateAx>
      <c:valAx>
        <c:axId val="111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92736"/>
        <c:axId val="1119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92736"/>
        <c:axId val="111930368"/>
      </c:lineChart>
      <c:dateAx>
        <c:axId val="111892736"/>
        <c:scaling>
          <c:orientation val="minMax"/>
        </c:scaling>
        <c:delete val="1"/>
        <c:axPos val="b"/>
        <c:numFmt formatCode="ge" sourceLinked="1"/>
        <c:majorTickMark val="none"/>
        <c:minorTickMark val="none"/>
        <c:tickLblPos val="none"/>
        <c:crossAx val="111930368"/>
        <c:crosses val="autoZero"/>
        <c:auto val="1"/>
        <c:lblOffset val="100"/>
        <c:baseTimeUnit val="years"/>
      </c:dateAx>
      <c:valAx>
        <c:axId val="1119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96384"/>
        <c:axId val="1121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96384"/>
        <c:axId val="112130304"/>
      </c:lineChart>
      <c:dateAx>
        <c:axId val="112096384"/>
        <c:scaling>
          <c:orientation val="minMax"/>
        </c:scaling>
        <c:delete val="1"/>
        <c:axPos val="b"/>
        <c:numFmt formatCode="ge" sourceLinked="1"/>
        <c:majorTickMark val="none"/>
        <c:minorTickMark val="none"/>
        <c:tickLblPos val="none"/>
        <c:crossAx val="112130304"/>
        <c:crosses val="autoZero"/>
        <c:auto val="1"/>
        <c:lblOffset val="100"/>
        <c:baseTimeUnit val="years"/>
      </c:dateAx>
      <c:valAx>
        <c:axId val="1121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749.05</c:v>
                </c:pt>
                <c:pt idx="1">
                  <c:v>689.58</c:v>
                </c:pt>
                <c:pt idx="2">
                  <c:v>631.9</c:v>
                </c:pt>
                <c:pt idx="3">
                  <c:v>611.15</c:v>
                </c:pt>
                <c:pt idx="4">
                  <c:v>562.20000000000005</c:v>
                </c:pt>
              </c:numCache>
            </c:numRef>
          </c:val>
        </c:ser>
        <c:dLbls>
          <c:showLegendKey val="0"/>
          <c:showVal val="0"/>
          <c:showCatName val="0"/>
          <c:showSerName val="0"/>
          <c:showPercent val="0"/>
          <c:showBubbleSize val="0"/>
        </c:dLbls>
        <c:gapWidth val="150"/>
        <c:axId val="112245760"/>
        <c:axId val="1122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1280.76</c:v>
                </c:pt>
                <c:pt idx="1">
                  <c:v>1252.27</c:v>
                </c:pt>
                <c:pt idx="2">
                  <c:v>1186.53</c:v>
                </c:pt>
                <c:pt idx="3">
                  <c:v>775.45</c:v>
                </c:pt>
                <c:pt idx="4">
                  <c:v>786.46</c:v>
                </c:pt>
              </c:numCache>
            </c:numRef>
          </c:val>
          <c:smooth val="0"/>
        </c:ser>
        <c:dLbls>
          <c:showLegendKey val="0"/>
          <c:showVal val="0"/>
          <c:showCatName val="0"/>
          <c:showSerName val="0"/>
          <c:showPercent val="0"/>
          <c:showBubbleSize val="0"/>
        </c:dLbls>
        <c:marker val="1"/>
        <c:smooth val="0"/>
        <c:axId val="112245760"/>
        <c:axId val="112276608"/>
      </c:lineChart>
      <c:dateAx>
        <c:axId val="112245760"/>
        <c:scaling>
          <c:orientation val="minMax"/>
        </c:scaling>
        <c:delete val="1"/>
        <c:axPos val="b"/>
        <c:numFmt formatCode="ge" sourceLinked="1"/>
        <c:majorTickMark val="none"/>
        <c:minorTickMark val="none"/>
        <c:tickLblPos val="none"/>
        <c:crossAx val="112276608"/>
        <c:crosses val="autoZero"/>
        <c:auto val="1"/>
        <c:lblOffset val="100"/>
        <c:baseTimeUnit val="years"/>
      </c:dateAx>
      <c:valAx>
        <c:axId val="1122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74.040000000000006</c:v>
                </c:pt>
                <c:pt idx="1">
                  <c:v>75.55</c:v>
                </c:pt>
                <c:pt idx="2">
                  <c:v>75.02</c:v>
                </c:pt>
                <c:pt idx="3">
                  <c:v>76.17</c:v>
                </c:pt>
                <c:pt idx="4">
                  <c:v>76.87</c:v>
                </c:pt>
              </c:numCache>
            </c:numRef>
          </c:val>
        </c:ser>
        <c:dLbls>
          <c:showLegendKey val="0"/>
          <c:showVal val="0"/>
          <c:showCatName val="0"/>
          <c:showSerName val="0"/>
          <c:showPercent val="0"/>
          <c:showBubbleSize val="0"/>
        </c:dLbls>
        <c:gapWidth val="150"/>
        <c:axId val="112339200"/>
        <c:axId val="1123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76.97</c:v>
                </c:pt>
                <c:pt idx="1">
                  <c:v>79.45</c:v>
                </c:pt>
                <c:pt idx="2">
                  <c:v>86.66</c:v>
                </c:pt>
                <c:pt idx="3">
                  <c:v>86.34</c:v>
                </c:pt>
                <c:pt idx="4">
                  <c:v>84.89</c:v>
                </c:pt>
              </c:numCache>
            </c:numRef>
          </c:val>
          <c:smooth val="0"/>
        </c:ser>
        <c:dLbls>
          <c:showLegendKey val="0"/>
          <c:showVal val="0"/>
          <c:showCatName val="0"/>
          <c:showSerName val="0"/>
          <c:showPercent val="0"/>
          <c:showBubbleSize val="0"/>
        </c:dLbls>
        <c:marker val="1"/>
        <c:smooth val="0"/>
        <c:axId val="112339200"/>
        <c:axId val="112354048"/>
      </c:lineChart>
      <c:dateAx>
        <c:axId val="112339200"/>
        <c:scaling>
          <c:orientation val="minMax"/>
        </c:scaling>
        <c:delete val="1"/>
        <c:axPos val="b"/>
        <c:numFmt formatCode="ge" sourceLinked="1"/>
        <c:majorTickMark val="none"/>
        <c:minorTickMark val="none"/>
        <c:tickLblPos val="none"/>
        <c:crossAx val="112354048"/>
        <c:crosses val="autoZero"/>
        <c:auto val="1"/>
        <c:lblOffset val="100"/>
        <c:baseTimeUnit val="years"/>
      </c:dateAx>
      <c:valAx>
        <c:axId val="1123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173.71</c:v>
                </c:pt>
                <c:pt idx="1">
                  <c:v>172.48</c:v>
                </c:pt>
                <c:pt idx="2">
                  <c:v>175.82</c:v>
                </c:pt>
                <c:pt idx="3">
                  <c:v>169.19</c:v>
                </c:pt>
                <c:pt idx="4">
                  <c:v>167.54</c:v>
                </c:pt>
              </c:numCache>
            </c:numRef>
          </c:val>
        </c:ser>
        <c:dLbls>
          <c:showLegendKey val="0"/>
          <c:showVal val="0"/>
          <c:showCatName val="0"/>
          <c:showSerName val="0"/>
          <c:showPercent val="0"/>
          <c:showBubbleSize val="0"/>
        </c:dLbls>
        <c:gapWidth val="150"/>
        <c:axId val="112408448"/>
        <c:axId val="1124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c:v>
                </c:pt>
                <c:pt idx="1">
                  <c:v>162.63</c:v>
                </c:pt>
                <c:pt idx="2">
                  <c:v>151.65</c:v>
                </c:pt>
                <c:pt idx="3">
                  <c:v>147.52000000000001</c:v>
                </c:pt>
                <c:pt idx="4">
                  <c:v>146.26</c:v>
                </c:pt>
              </c:numCache>
            </c:numRef>
          </c:val>
          <c:smooth val="0"/>
        </c:ser>
        <c:dLbls>
          <c:showLegendKey val="0"/>
          <c:showVal val="0"/>
          <c:showCatName val="0"/>
          <c:showSerName val="0"/>
          <c:showPercent val="0"/>
          <c:showBubbleSize val="0"/>
        </c:dLbls>
        <c:marker val="1"/>
        <c:smooth val="0"/>
        <c:axId val="112408448"/>
        <c:axId val="112417024"/>
      </c:lineChart>
      <c:dateAx>
        <c:axId val="112408448"/>
        <c:scaling>
          <c:orientation val="minMax"/>
        </c:scaling>
        <c:delete val="1"/>
        <c:axPos val="b"/>
        <c:numFmt formatCode="ge" sourceLinked="1"/>
        <c:majorTickMark val="none"/>
        <c:minorTickMark val="none"/>
        <c:tickLblPos val="none"/>
        <c:crossAx val="112417024"/>
        <c:crosses val="autoZero"/>
        <c:auto val="1"/>
        <c:lblOffset val="100"/>
        <c:baseTimeUnit val="years"/>
      </c:dateAx>
      <c:valAx>
        <c:axId val="1124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東京都　稲城市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122</v>
      </c>
      <c r="AE8" s="49"/>
      <c r="AF8" s="49"/>
      <c r="AG8" s="49"/>
      <c r="AH8" s="49"/>
      <c r="AI8" s="49"/>
      <c r="AJ8" s="49"/>
      <c r="AK8" s="4"/>
      <c r="AL8" s="50">
        <f>データ!S6</f>
        <v>89089</v>
      </c>
      <c r="AM8" s="50"/>
      <c r="AN8" s="50"/>
      <c r="AO8" s="50"/>
      <c r="AP8" s="50"/>
      <c r="AQ8" s="50"/>
      <c r="AR8" s="50"/>
      <c r="AS8" s="50"/>
      <c r="AT8" s="45">
        <f>データ!T6</f>
        <v>17.97</v>
      </c>
      <c r="AU8" s="45"/>
      <c r="AV8" s="45"/>
      <c r="AW8" s="45"/>
      <c r="AX8" s="45"/>
      <c r="AY8" s="45"/>
      <c r="AZ8" s="45"/>
      <c r="BA8" s="45"/>
      <c r="BB8" s="45">
        <f>データ!U6</f>
        <v>4957.6499999999996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99.03</v>
      </c>
      <c r="Q10" s="45"/>
      <c r="R10" s="45"/>
      <c r="S10" s="45"/>
      <c r="T10" s="45"/>
      <c r="U10" s="45"/>
      <c r="V10" s="45"/>
      <c r="W10" s="45">
        <f>データ!Q6</f>
        <v>94.23</v>
      </c>
      <c r="X10" s="45"/>
      <c r="Y10" s="45"/>
      <c r="Z10" s="45"/>
      <c r="AA10" s="45"/>
      <c r="AB10" s="45"/>
      <c r="AC10" s="45"/>
      <c r="AD10" s="50">
        <f>データ!R6</f>
        <v>2030</v>
      </c>
      <c r="AE10" s="50"/>
      <c r="AF10" s="50"/>
      <c r="AG10" s="50"/>
      <c r="AH10" s="50"/>
      <c r="AI10" s="50"/>
      <c r="AJ10" s="50"/>
      <c r="AK10" s="2"/>
      <c r="AL10" s="50">
        <f>データ!V6</f>
        <v>88481</v>
      </c>
      <c r="AM10" s="50"/>
      <c r="AN10" s="50"/>
      <c r="AO10" s="50"/>
      <c r="AP10" s="50"/>
      <c r="AQ10" s="50"/>
      <c r="AR10" s="50"/>
      <c r="AS10" s="50"/>
      <c r="AT10" s="45">
        <f>データ!W6</f>
        <v>10.61</v>
      </c>
      <c r="AU10" s="45"/>
      <c r="AV10" s="45"/>
      <c r="AW10" s="45"/>
      <c r="AX10" s="45"/>
      <c r="AY10" s="45"/>
      <c r="AZ10" s="45"/>
      <c r="BA10" s="45"/>
      <c r="BB10" s="45">
        <f>データ!X6</f>
        <v>8339.4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132250</v>
      </c>
      <c r="D6" s="33">
        <f t="shared" si="3"/>
        <v>47</v>
      </c>
      <c r="E6" s="33">
        <f t="shared" si="3"/>
        <v>17</v>
      </c>
      <c r="F6" s="33">
        <f t="shared" si="3"/>
        <v>1</v>
      </c>
      <c r="G6" s="33">
        <f t="shared" si="3"/>
        <v>0</v>
      </c>
      <c r="H6" s="33" t="str">
        <f t="shared" si="3"/>
        <v>東京都　稲城市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99.03</v>
      </c>
      <c r="Q6" s="34">
        <f t="shared" si="3"/>
        <v>94.23</v>
      </c>
      <c r="R6" s="34">
        <f t="shared" si="3"/>
        <v>2030</v>
      </c>
      <c r="S6" s="34">
        <f t="shared" si="3"/>
        <v>89089</v>
      </c>
      <c r="T6" s="34">
        <f t="shared" si="3"/>
        <v>17.97</v>
      </c>
      <c r="U6" s="34">
        <f t="shared" si="3"/>
        <v>4957.6499999999996</v>
      </c>
      <c r="V6" s="34">
        <f t="shared" si="3"/>
        <v>88481</v>
      </c>
      <c r="W6" s="34">
        <f t="shared" si="3"/>
        <v>10.61</v>
      </c>
      <c r="X6" s="34">
        <f t="shared" si="3"/>
        <v>8339.4</v>
      </c>
      <c r="Y6" s="35">
        <f>IF(Y7="",NA(),Y7)</f>
        <v>73.459999999999994</v>
      </c>
      <c r="Z6" s="35">
        <f t="shared" ref="Z6:AH6" si="4">IF(Z7="",NA(),Z7)</f>
        <v>74.75</v>
      </c>
      <c r="AA6" s="35">
        <f t="shared" si="4"/>
        <v>75.150000000000006</v>
      </c>
      <c r="AB6" s="35">
        <f t="shared" si="4"/>
        <v>75.77</v>
      </c>
      <c r="AC6" s="35">
        <f t="shared" si="4"/>
        <v>75.89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749.05</v>
      </c>
      <c r="BG6" s="35">
        <f t="shared" ref="BG6:BO6" si="7">IF(BG7="",NA(),BG7)</f>
        <v>689.58</v>
      </c>
      <c r="BH6" s="35">
        <f t="shared" si="7"/>
        <v>631.9</v>
      </c>
      <c r="BI6" s="35">
        <f t="shared" si="7"/>
        <v>611.15</v>
      </c>
      <c r="BJ6" s="35">
        <f t="shared" si="7"/>
        <v>562.20000000000005</v>
      </c>
      <c r="BK6" s="35">
        <f t="shared" si="7"/>
        <v>1280.76</v>
      </c>
      <c r="BL6" s="35">
        <f t="shared" si="7"/>
        <v>1252.27</v>
      </c>
      <c r="BM6" s="35">
        <f t="shared" si="7"/>
        <v>1186.53</v>
      </c>
      <c r="BN6" s="35">
        <f t="shared" si="7"/>
        <v>775.45</v>
      </c>
      <c r="BO6" s="35">
        <f t="shared" si="7"/>
        <v>786.46</v>
      </c>
      <c r="BP6" s="34" t="str">
        <f>IF(BP7="","",IF(BP7="-","【-】","【"&amp;SUBSTITUTE(TEXT(BP7,"#,##0.00"),"-","△")&amp;"】"))</f>
        <v>【728.30】</v>
      </c>
      <c r="BQ6" s="35">
        <f>IF(BQ7="",NA(),BQ7)</f>
        <v>74.040000000000006</v>
      </c>
      <c r="BR6" s="35">
        <f t="shared" ref="BR6:BZ6" si="8">IF(BR7="",NA(),BR7)</f>
        <v>75.55</v>
      </c>
      <c r="BS6" s="35">
        <f t="shared" si="8"/>
        <v>75.02</v>
      </c>
      <c r="BT6" s="35">
        <f t="shared" si="8"/>
        <v>76.17</v>
      </c>
      <c r="BU6" s="35">
        <f t="shared" si="8"/>
        <v>76.87</v>
      </c>
      <c r="BV6" s="35">
        <f t="shared" si="8"/>
        <v>76.97</v>
      </c>
      <c r="BW6" s="35">
        <f t="shared" si="8"/>
        <v>79.45</v>
      </c>
      <c r="BX6" s="35">
        <f t="shared" si="8"/>
        <v>86.66</v>
      </c>
      <c r="BY6" s="35">
        <f t="shared" si="8"/>
        <v>86.34</v>
      </c>
      <c r="BZ6" s="35">
        <f t="shared" si="8"/>
        <v>84.89</v>
      </c>
      <c r="CA6" s="34" t="str">
        <f>IF(CA7="","",IF(CA7="-","【-】","【"&amp;SUBSTITUTE(TEXT(CA7,"#,##0.00"),"-","△")&amp;"】"))</f>
        <v>【100.04】</v>
      </c>
      <c r="CB6" s="35">
        <f>IF(CB7="",NA(),CB7)</f>
        <v>173.71</v>
      </c>
      <c r="CC6" s="35">
        <f t="shared" ref="CC6:CK6" si="9">IF(CC7="",NA(),CC7)</f>
        <v>172.48</v>
      </c>
      <c r="CD6" s="35">
        <f t="shared" si="9"/>
        <v>175.82</v>
      </c>
      <c r="CE6" s="35">
        <f t="shared" si="9"/>
        <v>169.19</v>
      </c>
      <c r="CF6" s="35">
        <f t="shared" si="9"/>
        <v>167.54</v>
      </c>
      <c r="CG6" s="35">
        <f t="shared" si="9"/>
        <v>159</v>
      </c>
      <c r="CH6" s="35">
        <f t="shared" si="9"/>
        <v>162.63</v>
      </c>
      <c r="CI6" s="35">
        <f t="shared" si="9"/>
        <v>151.65</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86.69</v>
      </c>
      <c r="CV6" s="35">
        <f t="shared" si="10"/>
        <v>80.16</v>
      </c>
      <c r="CW6" s="34" t="str">
        <f>IF(CW7="","",IF(CW7="-","【-】","【"&amp;SUBSTITUTE(TEXT(CW7,"#,##0.00"),"-","△")&amp;"】"))</f>
        <v>【60.09】</v>
      </c>
      <c r="CX6" s="35">
        <f>IF(CX7="",NA(),CX7)</f>
        <v>94.94</v>
      </c>
      <c r="CY6" s="35">
        <f t="shared" ref="CY6:DG6" si="11">IF(CY7="",NA(),CY7)</f>
        <v>95.32</v>
      </c>
      <c r="CZ6" s="35">
        <f t="shared" si="11"/>
        <v>96.62</v>
      </c>
      <c r="DA6" s="35">
        <f t="shared" si="11"/>
        <v>96.78</v>
      </c>
      <c r="DB6" s="35">
        <f t="shared" si="11"/>
        <v>96.96</v>
      </c>
      <c r="DC6" s="35">
        <f t="shared" si="11"/>
        <v>91.15</v>
      </c>
      <c r="DD6" s="35">
        <f t="shared" si="11"/>
        <v>90.76</v>
      </c>
      <c r="DE6" s="35">
        <f t="shared" si="11"/>
        <v>91.47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0.15</v>
      </c>
      <c r="EN6" s="35">
        <f t="shared" si="14"/>
        <v>4.88</v>
      </c>
      <c r="EO6" s="34" t="str">
        <f>IF(EO7="","",IF(EO7="-","【-】","【"&amp;SUBSTITUTE(TEXT(EO7,"#,##0.00"),"-","△")&amp;"】"))</f>
        <v>【0.27】</v>
      </c>
    </row>
    <row r="7" spans="1:145" s="36" customFormat="1" x14ac:dyDescent="0.15">
      <c r="A7" s="28"/>
      <c r="B7" s="37">
        <v>2016</v>
      </c>
      <c r="C7" s="37">
        <v>132250</v>
      </c>
      <c r="D7" s="37">
        <v>47</v>
      </c>
      <c r="E7" s="37">
        <v>17</v>
      </c>
      <c r="F7" s="37">
        <v>1</v>
      </c>
      <c r="G7" s="37">
        <v>0</v>
      </c>
      <c r="H7" s="37" t="s">
        <v>109</v>
      </c>
      <c r="I7" s="37" t="s">
        <v>110</v>
      </c>
      <c r="J7" s="37" t="s">
        <v>111</v>
      </c>
      <c r="K7" s="37" t="s">
        <v>112</v>
      </c>
      <c r="L7" s="37" t="s">
        <v>113</v>
      </c>
      <c r="M7" s="37"/>
      <c r="N7" s="38" t="s">
        <v>114</v>
      </c>
      <c r="O7" s="38" t="s">
        <v>115</v>
      </c>
      <c r="P7" s="38">
        <v>99.03</v>
      </c>
      <c r="Q7" s="38">
        <v>94.23</v>
      </c>
      <c r="R7" s="38">
        <v>2030</v>
      </c>
      <c r="S7" s="38">
        <v>89089</v>
      </c>
      <c r="T7" s="38">
        <v>17.97</v>
      </c>
      <c r="U7" s="38">
        <v>4957.6499999999996</v>
      </c>
      <c r="V7" s="38">
        <v>88481</v>
      </c>
      <c r="W7" s="38">
        <v>10.61</v>
      </c>
      <c r="X7" s="38">
        <v>8339.4</v>
      </c>
      <c r="Y7" s="38">
        <v>73.459999999999994</v>
      </c>
      <c r="Z7" s="38">
        <v>74.75</v>
      </c>
      <c r="AA7" s="38">
        <v>75.150000000000006</v>
      </c>
      <c r="AB7" s="38">
        <v>75.77</v>
      </c>
      <c r="AC7" s="38">
        <v>75.89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749.05</v>
      </c>
      <c r="BG7" s="38">
        <v>689.58</v>
      </c>
      <c r="BH7" s="38">
        <v>631.9</v>
      </c>
      <c r="BI7" s="38">
        <v>611.15</v>
      </c>
      <c r="BJ7" s="38">
        <v>562.20000000000005</v>
      </c>
      <c r="BK7" s="38">
        <v>1280.76</v>
      </c>
      <c r="BL7" s="38">
        <v>1252.27</v>
      </c>
      <c r="BM7" s="38">
        <v>1186.53</v>
      </c>
      <c r="BN7" s="38">
        <v>775.45</v>
      </c>
      <c r="BO7" s="38">
        <v>786.46</v>
      </c>
      <c r="BP7" s="38">
        <v>728.3</v>
      </c>
      <c r="BQ7" s="38">
        <v>74.040000000000006</v>
      </c>
      <c r="BR7" s="38">
        <v>75.55</v>
      </c>
      <c r="BS7" s="38">
        <v>75.02</v>
      </c>
      <c r="BT7" s="38">
        <v>76.17</v>
      </c>
      <c r="BU7" s="38">
        <v>76.87</v>
      </c>
      <c r="BV7" s="38">
        <v>76.97</v>
      </c>
      <c r="BW7" s="38">
        <v>79.45</v>
      </c>
      <c r="BX7" s="38">
        <v>86.66</v>
      </c>
      <c r="BY7" s="38">
        <v>86.34</v>
      </c>
      <c r="BZ7" s="38">
        <v>84.89</v>
      </c>
      <c r="CA7" s="38">
        <v>100.04</v>
      </c>
      <c r="CB7" s="38">
        <v>173.71</v>
      </c>
      <c r="CC7" s="38">
        <v>172.48</v>
      </c>
      <c r="CD7" s="38">
        <v>175.82</v>
      </c>
      <c r="CE7" s="38">
        <v>169.19</v>
      </c>
      <c r="CF7" s="38">
        <v>167.54</v>
      </c>
      <c r="CG7" s="38">
        <v>159</v>
      </c>
      <c r="CH7" s="38">
        <v>162.63</v>
      </c>
      <c r="CI7" s="38">
        <v>151.65</v>
      </c>
      <c r="CJ7" s="38">
        <v>147.52000000000001</v>
      </c>
      <c r="CK7" s="38">
        <v>146.26</v>
      </c>
      <c r="CL7" s="38">
        <v>137.82</v>
      </c>
      <c r="CM7" s="38" t="s">
        <v>114</v>
      </c>
      <c r="CN7" s="38" t="s">
        <v>114</v>
      </c>
      <c r="CO7" s="38" t="s">
        <v>114</v>
      </c>
      <c r="CP7" s="38" t="s">
        <v>114</v>
      </c>
      <c r="CQ7" s="38" t="s">
        <v>114</v>
      </c>
      <c r="CR7" s="38" t="s">
        <v>114</v>
      </c>
      <c r="CS7" s="38" t="s">
        <v>114</v>
      </c>
      <c r="CT7" s="38" t="s">
        <v>114</v>
      </c>
      <c r="CU7" s="38">
        <v>86.69</v>
      </c>
      <c r="CV7" s="38">
        <v>80.16</v>
      </c>
      <c r="CW7" s="38">
        <v>60.09</v>
      </c>
      <c r="CX7" s="38">
        <v>94.94</v>
      </c>
      <c r="CY7" s="38">
        <v>95.32</v>
      </c>
      <c r="CZ7" s="38">
        <v>96.62</v>
      </c>
      <c r="DA7" s="38">
        <v>96.78</v>
      </c>
      <c r="DB7" s="38">
        <v>96.96</v>
      </c>
      <c r="DC7" s="38">
        <v>91.15</v>
      </c>
      <c r="DD7" s="38">
        <v>90.76</v>
      </c>
      <c r="DE7" s="38">
        <v>91.47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2018-02-19T00:47:43Z</cp:lastPrinted>
  <dcterms:created xsi:type="dcterms:W3CDTF">2017-12-25T02:06:31Z</dcterms:created>
  <dcterms:modified xsi:type="dcterms:W3CDTF">2018-03-06T07:38:29Z</dcterms:modified>
  <cp:category/>
</cp:coreProperties>
</file>