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6表 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<sst xmlns="http://schemas.openxmlformats.org/spreadsheetml/2006/main" count="25" uniqueCount="13">
  <si>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総数</t>
  </si>
  <si>
    <t>男</t>
  </si>
  <si>
    <t>女</t>
  </si>
  <si>
    <t>構成比</t>
  </si>
  <si>
    <t>資料　：　生活環境部市民課（住民基本台帳）</t>
  </si>
  <si>
    <t>（各年1月1日現在）</t>
  </si>
  <si>
    <t>総人口</t>
  </si>
  <si>
    <t>年少人口（０～１４歳）</t>
  </si>
  <si>
    <t>生産年齢人口（１５～６４歳）</t>
  </si>
  <si>
    <t>老年人口（６５歳以上）</t>
  </si>
  <si>
    <t>年次</t>
  </si>
  <si>
    <t>平成1７年</t>
  </si>
  <si>
    <t>第１６表　　年齢（３区分）別人口の推移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</si>
</sst>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7" fillId="0" borderId="0" xfId="0" applyFont="1" applyAlignment="1">
      <alignment/>
    </xf>
    <xf numFmtId="183" fontId="4" fillId="0" borderId="0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83" fontId="0" fillId="0" borderId="0" xfId="0" applyNumberFormat="1" applyAlignment="1">
      <alignment/>
    </xf>
    <xf numFmtId="187" fontId="6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7" fontId="4" fillId="0" borderId="4" xfId="0" applyNumberFormat="1" applyFont="1" applyBorder="1" applyAlignment="1">
      <alignment/>
    </xf>
    <xf numFmtId="187" fontId="6" fillId="0" borderId="0" xfId="0" applyNumberFormat="1" applyFont="1" applyAlignment="1">
      <alignment/>
    </xf>
    <xf numFmtId="187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Alignment="1">
      <alignment/>
    </xf>
    <xf numFmtId="187" fontId="6" fillId="0" borderId="0" xfId="0" applyNumberFormat="1" applyFont="1" applyFill="1" applyAlignment="1">
      <alignment/>
    </xf>
    <xf numFmtId="187" fontId="4" fillId="0" borderId="4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187" fontId="6" fillId="0" borderId="8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 horizontal="distributed"/>
    </xf>
    <xf numFmtId="187" fontId="4" fillId="0" borderId="0" xfId="0" applyNumberFormat="1" applyFont="1" applyFill="1" applyBorder="1" applyAlignment="1">
      <alignment horizontal="right"/>
    </xf>
    <xf numFmtId="187" fontId="6" fillId="0" borderId="0" xfId="0" applyNumberFormat="1" applyFont="1" applyFill="1" applyAlignment="1">
      <alignment/>
    </xf>
    <xf numFmtId="187" fontId="6" fillId="0" borderId="0" xfId="0" applyNumberFormat="1" applyFont="1" applyFill="1" applyBorder="1" applyAlignment="1">
      <alignment/>
    </xf>
    <xf numFmtId="0" fontId="4" fillId="0" borderId="0" xfId="0" applyFont="1" applyAlignment="1">
      <alignment horizontal="distributed"/>
    </xf>
    <xf numFmtId="0" fontId="6" fillId="0" borderId="8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187" fontId="6" fillId="0" borderId="8" xfId="0" applyNumberFormat="1" applyFont="1" applyBorder="1" applyAlignment="1">
      <alignment horizontal="right"/>
    </xf>
    <xf numFmtId="187" fontId="6" fillId="0" borderId="0" xfId="0" applyNumberFormat="1" applyFont="1" applyAlignment="1">
      <alignment horizontal="right"/>
    </xf>
    <xf numFmtId="187" fontId="6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Alignment="1">
      <alignment horizontal="center"/>
    </xf>
    <xf numFmtId="187" fontId="4" fillId="0" borderId="0" xfId="0" applyNumberFormat="1" applyFont="1" applyAlignment="1">
      <alignment horizontal="right"/>
    </xf>
    <xf numFmtId="0" fontId="4" fillId="0" borderId="0" xfId="0" applyFont="1" applyAlignment="1">
      <alignment horizontal="distributed" vertical="distributed"/>
    </xf>
    <xf numFmtId="0" fontId="0" fillId="0" borderId="0" xfId="0" applyAlignment="1">
      <alignment horizontal="distributed"/>
    </xf>
    <xf numFmtId="0" fontId="0" fillId="0" borderId="0" xfId="0" applyAlignment="1">
      <alignment horizontal="distributed"/>
    </xf>
    <xf numFmtId="187" fontId="6" fillId="0" borderId="8" xfId="0" applyNumberFormat="1" applyFont="1" applyBorder="1" applyAlignment="1">
      <alignment/>
    </xf>
    <xf numFmtId="187" fontId="6" fillId="0" borderId="0" xfId="0" applyNumberFormat="1" applyFont="1" applyAlignment="1">
      <alignment/>
    </xf>
    <xf numFmtId="187" fontId="6" fillId="0" borderId="8" xfId="0" applyNumberFormat="1" applyFont="1" applyFill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distributed" vertical="distributed"/>
    </xf>
    <xf numFmtId="0" fontId="0" fillId="0" borderId="0" xfId="0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A21"/>
  <sheetViews>
    <sheetView tabSelected="1" zoomScale="85" zoomScaleNormal="85" workbookViewId="0" topLeftCell="A1">
      <selection activeCell="AH22" sqref="AH22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8.75390625" style="0" customWidth="1"/>
    <col min="4" max="4" width="2.375" style="0" customWidth="1"/>
    <col min="5" max="5" width="2.625" style="0" customWidth="1"/>
    <col min="6" max="6" width="6.00390625" style="0" customWidth="1"/>
    <col min="7" max="8" width="1.4921875" style="0" customWidth="1"/>
    <col min="9" max="9" width="5.625" style="0" customWidth="1"/>
    <col min="10" max="10" width="2.00390625" style="0" customWidth="1"/>
    <col min="11" max="11" width="1.4921875" style="0" customWidth="1"/>
    <col min="12" max="12" width="5.625" style="0" customWidth="1"/>
    <col min="13" max="13" width="2.00390625" style="0" customWidth="1"/>
    <col min="14" max="14" width="1.4921875" style="0" customWidth="1"/>
    <col min="15" max="15" width="5.625" style="0" customWidth="1"/>
    <col min="16" max="16" width="2.00390625" style="0" customWidth="1"/>
    <col min="17" max="17" width="2.875" style="0" customWidth="1"/>
    <col min="18" max="18" width="6.00390625" style="0" customWidth="1"/>
    <col min="19" max="20" width="1.4921875" style="0" customWidth="1"/>
    <col min="21" max="21" width="5.625" style="0" customWidth="1"/>
    <col min="22" max="22" width="2.00390625" style="0" customWidth="1"/>
    <col min="23" max="23" width="1.4921875" style="0" customWidth="1"/>
    <col min="24" max="24" width="5.625" style="0" customWidth="1"/>
    <col min="25" max="25" width="2.00390625" style="0" customWidth="1"/>
    <col min="26" max="26" width="1.4921875" style="0" customWidth="1"/>
    <col min="27" max="27" width="2.50390625" style="0" customWidth="1"/>
    <col min="28" max="28" width="2.00390625" style="0" hidden="1" customWidth="1"/>
    <col min="29" max="29" width="2.00390625" style="0" customWidth="1"/>
    <col min="30" max="30" width="2.625" style="0" customWidth="1"/>
    <col min="31" max="31" width="6.00390625" style="0" customWidth="1"/>
    <col min="32" max="33" width="1.4921875" style="0" customWidth="1"/>
    <col min="34" max="34" width="5.625" style="0" customWidth="1"/>
    <col min="35" max="35" width="2.00390625" style="0" customWidth="1"/>
    <col min="36" max="36" width="1.4921875" style="0" customWidth="1"/>
    <col min="37" max="37" width="5.625" style="0" customWidth="1"/>
    <col min="38" max="38" width="2.00390625" style="0" customWidth="1"/>
    <col min="39" max="39" width="1.4921875" style="0" customWidth="1"/>
    <col min="40" max="40" width="5.625" style="0" customWidth="1"/>
    <col min="41" max="41" width="2.00390625" style="0" customWidth="1"/>
    <col min="42" max="42" width="2.875" style="0" customWidth="1"/>
    <col min="43" max="43" width="6.50390625" style="0" customWidth="1"/>
    <col min="44" max="45" width="1.4921875" style="0" customWidth="1"/>
    <col min="46" max="46" width="5.625" style="0" customWidth="1"/>
    <col min="47" max="47" width="2.00390625" style="0" customWidth="1"/>
    <col min="48" max="48" width="1.4921875" style="0" customWidth="1"/>
    <col min="49" max="49" width="5.625" style="0" customWidth="1"/>
    <col min="50" max="50" width="2.00390625" style="0" customWidth="1"/>
    <col min="51" max="51" width="1.4921875" style="0" customWidth="1"/>
    <col min="52" max="52" width="5.625" style="0" customWidth="1"/>
    <col min="53" max="53" width="2.00390625" style="0" customWidth="1"/>
    <col min="54" max="54" width="6.75390625" style="0" customWidth="1"/>
  </cols>
  <sheetData>
    <row r="3" spans="3:10" ht="13.5">
      <c r="C3" s="1"/>
      <c r="D3" s="1"/>
      <c r="E3" s="1"/>
      <c r="F3" s="1"/>
      <c r="G3" s="1"/>
      <c r="H3" s="1"/>
      <c r="I3" s="1"/>
      <c r="J3" s="1"/>
    </row>
    <row r="4" spans="17:39" ht="14.25">
      <c r="Q4" s="68" t="s">
        <v>12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</row>
    <row r="6" spans="2:53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45" t="s">
        <v>5</v>
      </c>
      <c r="AV6" s="45"/>
      <c r="AW6" s="45"/>
      <c r="AX6" s="45"/>
      <c r="AY6" s="45"/>
      <c r="AZ6" s="45"/>
      <c r="BA6" s="2"/>
    </row>
    <row r="7" spans="3:53" ht="9" customHeight="1">
      <c r="C7" s="4"/>
      <c r="D7" s="5"/>
      <c r="E7" s="4"/>
      <c r="F7" s="4"/>
      <c r="G7" s="4"/>
      <c r="H7" s="4"/>
      <c r="I7" s="4"/>
      <c r="J7" s="4"/>
      <c r="K7" s="4"/>
      <c r="L7" s="4"/>
      <c r="M7" s="4"/>
      <c r="N7" s="6"/>
      <c r="O7" s="6"/>
      <c r="P7" s="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6"/>
      <c r="AD7" s="12"/>
      <c r="AE7" s="6"/>
      <c r="AF7" s="6"/>
      <c r="AG7" s="6"/>
      <c r="AH7" s="6"/>
      <c r="AI7" s="6"/>
      <c r="AJ7" s="6"/>
      <c r="AK7" s="6"/>
      <c r="AL7" s="6"/>
      <c r="AM7" s="6"/>
      <c r="AN7" s="6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3:53" ht="12" customHeight="1">
      <c r="C8" s="4"/>
      <c r="D8" s="7"/>
      <c r="E8" s="4"/>
      <c r="F8" s="59" t="s">
        <v>6</v>
      </c>
      <c r="G8" s="60"/>
      <c r="H8" s="60"/>
      <c r="I8" s="60"/>
      <c r="J8" s="60"/>
      <c r="K8" s="60"/>
      <c r="L8" s="60"/>
      <c r="M8" s="60"/>
      <c r="N8" s="60"/>
      <c r="O8" s="60"/>
      <c r="P8" s="7"/>
      <c r="Q8" s="4"/>
      <c r="R8" s="49" t="s">
        <v>7</v>
      </c>
      <c r="S8" s="49"/>
      <c r="T8" s="49"/>
      <c r="U8" s="49"/>
      <c r="V8" s="49"/>
      <c r="W8" s="49"/>
      <c r="X8" s="49"/>
      <c r="Y8" s="49"/>
      <c r="Z8" s="49"/>
      <c r="AA8" s="49"/>
      <c r="AB8" s="4"/>
      <c r="AC8" s="8"/>
      <c r="AD8" s="71"/>
      <c r="AE8" s="72" t="s">
        <v>8</v>
      </c>
      <c r="AF8" s="73"/>
      <c r="AG8" s="73"/>
      <c r="AH8" s="73"/>
      <c r="AI8" s="73"/>
      <c r="AJ8" s="73"/>
      <c r="AK8" s="73"/>
      <c r="AL8" s="73"/>
      <c r="AM8" s="73"/>
      <c r="AN8" s="73"/>
      <c r="AO8" s="7"/>
      <c r="AP8" s="4"/>
      <c r="AQ8" s="49" t="s">
        <v>9</v>
      </c>
      <c r="AR8" s="61"/>
      <c r="AS8" s="61"/>
      <c r="AT8" s="61"/>
      <c r="AU8" s="61"/>
      <c r="AV8" s="61"/>
      <c r="AW8" s="61"/>
      <c r="AX8" s="61"/>
      <c r="AY8" s="61"/>
      <c r="AZ8" s="61"/>
      <c r="BA8" s="4"/>
    </row>
    <row r="9" spans="2:53" ht="9" customHeight="1">
      <c r="B9" s="3"/>
      <c r="C9" s="65" t="s">
        <v>10</v>
      </c>
      <c r="D9" s="7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0"/>
      <c r="R9" s="10"/>
      <c r="S9" s="10"/>
      <c r="T9" s="10"/>
      <c r="U9" s="10"/>
      <c r="V9" s="10"/>
      <c r="W9" s="10"/>
      <c r="X9" s="10"/>
      <c r="Y9" s="10"/>
      <c r="Z9" s="8"/>
      <c r="AA9" s="8"/>
      <c r="AB9" s="8"/>
      <c r="AC9" s="10"/>
      <c r="AD9" s="16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2:53" ht="9" customHeight="1">
      <c r="B10" s="3"/>
      <c r="C10" s="65"/>
      <c r="D10" s="7"/>
      <c r="E10" s="12"/>
      <c r="F10" s="6"/>
      <c r="G10" s="5"/>
      <c r="H10" s="4"/>
      <c r="I10" s="4"/>
      <c r="J10" s="5"/>
      <c r="K10" s="4"/>
      <c r="L10" s="4"/>
      <c r="M10" s="5"/>
      <c r="N10" s="8"/>
      <c r="O10" s="8"/>
      <c r="P10" s="7"/>
      <c r="Q10" s="12"/>
      <c r="R10" s="6"/>
      <c r="S10" s="5"/>
      <c r="T10" s="4"/>
      <c r="U10" s="4"/>
      <c r="V10" s="5"/>
      <c r="W10" s="4"/>
      <c r="X10" s="4"/>
      <c r="Y10" s="5"/>
      <c r="Z10" s="12"/>
      <c r="AA10" s="6"/>
      <c r="AB10" s="6"/>
      <c r="AC10" s="6"/>
      <c r="AD10" s="12"/>
      <c r="AE10" s="6"/>
      <c r="AF10" s="5"/>
      <c r="AG10" s="8"/>
      <c r="AH10" s="8"/>
      <c r="AI10" s="5"/>
      <c r="AJ10" s="8"/>
      <c r="AK10" s="8"/>
      <c r="AL10" s="5"/>
      <c r="AM10" s="8"/>
      <c r="AN10" s="8"/>
      <c r="AO10" s="7"/>
      <c r="AP10" s="20"/>
      <c r="AQ10" s="21"/>
      <c r="AR10" s="22"/>
      <c r="AS10" s="4"/>
      <c r="AT10" s="4"/>
      <c r="AU10" s="5"/>
      <c r="AV10" s="4"/>
      <c r="AW10" s="4"/>
      <c r="AX10" s="5"/>
      <c r="AY10" s="4"/>
      <c r="AZ10" s="4"/>
      <c r="BA10" s="4"/>
    </row>
    <row r="11" spans="3:53" ht="12" customHeight="1">
      <c r="C11" s="4"/>
      <c r="D11" s="7"/>
      <c r="E11" s="50" t="s">
        <v>0</v>
      </c>
      <c r="F11" s="51"/>
      <c r="G11" s="52"/>
      <c r="H11" s="4"/>
      <c r="I11" s="13" t="s">
        <v>1</v>
      </c>
      <c r="J11" s="15"/>
      <c r="K11" s="4"/>
      <c r="L11" s="13" t="s">
        <v>2</v>
      </c>
      <c r="M11" s="7"/>
      <c r="N11" s="66" t="s">
        <v>3</v>
      </c>
      <c r="O11" s="66"/>
      <c r="P11" s="67"/>
      <c r="Q11" s="50" t="s">
        <v>0</v>
      </c>
      <c r="R11" s="51"/>
      <c r="S11" s="52"/>
      <c r="T11" s="4"/>
      <c r="U11" s="13" t="s">
        <v>1</v>
      </c>
      <c r="V11" s="7"/>
      <c r="W11" s="4"/>
      <c r="X11" s="13" t="s">
        <v>2</v>
      </c>
      <c r="Y11" s="7"/>
      <c r="Z11" s="69" t="s">
        <v>3</v>
      </c>
      <c r="AA11" s="70"/>
      <c r="AB11" s="70"/>
      <c r="AC11" s="70"/>
      <c r="AD11" s="50" t="s">
        <v>0</v>
      </c>
      <c r="AE11" s="51"/>
      <c r="AF11" s="52"/>
      <c r="AG11" s="8"/>
      <c r="AH11" s="14" t="s">
        <v>1</v>
      </c>
      <c r="AI11" s="15"/>
      <c r="AJ11" s="8"/>
      <c r="AK11" s="14" t="s">
        <v>2</v>
      </c>
      <c r="AL11" s="7"/>
      <c r="AM11" s="66" t="s">
        <v>3</v>
      </c>
      <c r="AN11" s="66"/>
      <c r="AO11" s="67"/>
      <c r="AP11" s="50" t="s">
        <v>0</v>
      </c>
      <c r="AQ11" s="51"/>
      <c r="AR11" s="52"/>
      <c r="AS11" s="4"/>
      <c r="AT11" s="13" t="s">
        <v>1</v>
      </c>
      <c r="AU11" s="7"/>
      <c r="AV11" s="4"/>
      <c r="AW11" s="13" t="s">
        <v>2</v>
      </c>
      <c r="AX11" s="7"/>
      <c r="AY11" s="49" t="s">
        <v>3</v>
      </c>
      <c r="AZ11" s="49"/>
      <c r="BA11" s="49"/>
    </row>
    <row r="12" spans="2:53" ht="9" customHeight="1">
      <c r="B12" s="2"/>
      <c r="C12" s="10"/>
      <c r="D12" s="11"/>
      <c r="E12" s="23"/>
      <c r="F12" s="24"/>
      <c r="G12" s="25"/>
      <c r="H12" s="10"/>
      <c r="I12" s="10"/>
      <c r="J12" s="11"/>
      <c r="K12" s="10"/>
      <c r="L12" s="10"/>
      <c r="M12" s="11"/>
      <c r="N12" s="10"/>
      <c r="O12" s="10"/>
      <c r="P12" s="11"/>
      <c r="Q12" s="23"/>
      <c r="R12" s="24"/>
      <c r="S12" s="25"/>
      <c r="T12" s="10"/>
      <c r="U12" s="10"/>
      <c r="V12" s="11"/>
      <c r="W12" s="10"/>
      <c r="X12" s="10"/>
      <c r="Y12" s="11"/>
      <c r="Z12" s="16"/>
      <c r="AA12" s="10"/>
      <c r="AB12" s="10"/>
      <c r="AC12" s="10"/>
      <c r="AD12" s="23"/>
      <c r="AE12" s="24"/>
      <c r="AF12" s="25"/>
      <c r="AG12" s="10"/>
      <c r="AH12" s="10"/>
      <c r="AI12" s="11"/>
      <c r="AJ12" s="10"/>
      <c r="AK12" s="10"/>
      <c r="AL12" s="11"/>
      <c r="AM12" s="10"/>
      <c r="AN12" s="10"/>
      <c r="AO12" s="11"/>
      <c r="AP12" s="23"/>
      <c r="AQ12" s="24"/>
      <c r="AR12" s="25"/>
      <c r="AS12" s="10"/>
      <c r="AT12" s="10"/>
      <c r="AU12" s="11"/>
      <c r="AV12" s="10"/>
      <c r="AW12" s="10"/>
      <c r="AX12" s="11"/>
      <c r="AY12" s="10"/>
      <c r="AZ12" s="10"/>
      <c r="BA12" s="10"/>
    </row>
    <row r="13" spans="3:44" ht="15.75" customHeight="1">
      <c r="C13" s="26"/>
      <c r="D13" s="27"/>
      <c r="E13" s="17"/>
      <c r="F13" s="17"/>
      <c r="G13" s="17"/>
      <c r="P13" s="27"/>
      <c r="Q13" s="17"/>
      <c r="R13" s="17"/>
      <c r="S13" s="17"/>
      <c r="AD13" s="17"/>
      <c r="AE13" s="17"/>
      <c r="AF13" s="17"/>
      <c r="AN13" s="28"/>
      <c r="AO13" s="27"/>
      <c r="AP13" s="17"/>
      <c r="AQ13" s="17"/>
      <c r="AR13" s="17"/>
    </row>
    <row r="14" spans="3:53" ht="15.75" customHeight="1">
      <c r="C14" s="9" t="s">
        <v>11</v>
      </c>
      <c r="D14" s="7"/>
      <c r="E14" s="62">
        <f>SUM(H14:L14)</f>
        <v>74786</v>
      </c>
      <c r="F14" s="63"/>
      <c r="G14" s="29"/>
      <c r="H14" s="58">
        <f>+U14+AG14+AT14</f>
        <v>38230</v>
      </c>
      <c r="I14" s="58"/>
      <c r="J14" s="30"/>
      <c r="K14" s="58">
        <f>+X14+AJ14+AW14</f>
        <v>36556</v>
      </c>
      <c r="L14" s="58"/>
      <c r="M14" s="31"/>
      <c r="N14" s="31"/>
      <c r="O14" s="32">
        <v>100</v>
      </c>
      <c r="P14" s="33"/>
      <c r="Q14" s="53">
        <f>SUM(U14:X14)</f>
        <v>11704</v>
      </c>
      <c r="R14" s="54"/>
      <c r="S14" s="34"/>
      <c r="T14" s="31"/>
      <c r="U14" s="35">
        <v>6068</v>
      </c>
      <c r="V14" s="36"/>
      <c r="W14" s="36"/>
      <c r="X14" s="36">
        <v>5636</v>
      </c>
      <c r="Y14" s="37"/>
      <c r="Z14" s="57">
        <f>+ROUNDDOWN(Q14/E14*100,1)</f>
        <v>15.6</v>
      </c>
      <c r="AA14" s="57"/>
      <c r="AB14" s="57"/>
      <c r="AC14" s="57"/>
      <c r="AD14" s="47">
        <f>SUM(AG14:AK14)</f>
        <v>53087</v>
      </c>
      <c r="AE14" s="47"/>
      <c r="AF14" s="38"/>
      <c r="AG14" s="46">
        <v>27684</v>
      </c>
      <c r="AH14" s="46"/>
      <c r="AI14" s="35"/>
      <c r="AJ14" s="46">
        <v>25403</v>
      </c>
      <c r="AK14" s="46"/>
      <c r="AL14" s="37"/>
      <c r="AM14" s="37"/>
      <c r="AN14" s="19">
        <f>+ROUND(AD14/E14*100,1)</f>
        <v>71</v>
      </c>
      <c r="AO14" s="39"/>
      <c r="AP14" s="38"/>
      <c r="AQ14" s="38">
        <f>SUM(AT14:AW14)</f>
        <v>9995</v>
      </c>
      <c r="AR14" s="38"/>
      <c r="AS14" s="37"/>
      <c r="AT14" s="36">
        <v>4478</v>
      </c>
      <c r="AU14" s="36"/>
      <c r="AV14" s="36"/>
      <c r="AW14" s="36">
        <v>5517</v>
      </c>
      <c r="AX14" s="37"/>
      <c r="AY14" s="31"/>
      <c r="AZ14" s="32">
        <f>+ROUND(AQ14/E14*100,1)</f>
        <v>13.4</v>
      </c>
      <c r="BA14" s="31"/>
    </row>
    <row r="15" spans="3:53" ht="15.75" customHeight="1">
      <c r="C15" s="14" t="str">
        <f>+"    "&amp;18</f>
        <v>    18</v>
      </c>
      <c r="D15" s="7"/>
      <c r="E15" s="62">
        <f>SUM(H15:L15)</f>
        <v>75726</v>
      </c>
      <c r="F15" s="63"/>
      <c r="G15" s="29"/>
      <c r="H15" s="58">
        <f>+U15+AG15+AT15</f>
        <v>38699</v>
      </c>
      <c r="I15" s="58"/>
      <c r="J15" s="30"/>
      <c r="K15" s="58">
        <f>+X15+AJ15+AW15</f>
        <v>37027</v>
      </c>
      <c r="L15" s="58"/>
      <c r="M15" s="31"/>
      <c r="N15" s="31"/>
      <c r="O15" s="32">
        <f>+Z15+AN15+AZ15</f>
        <v>100</v>
      </c>
      <c r="P15" s="33"/>
      <c r="Q15" s="53">
        <f>SUM(U15:X15)</f>
        <v>11912</v>
      </c>
      <c r="R15" s="54"/>
      <c r="S15" s="34"/>
      <c r="T15" s="31"/>
      <c r="U15" s="35">
        <v>6164</v>
      </c>
      <c r="V15" s="36"/>
      <c r="W15" s="36"/>
      <c r="X15" s="36">
        <v>5748</v>
      </c>
      <c r="Y15" s="36"/>
      <c r="Z15" s="56">
        <f>+ROUND(Q15/E15*100,1)</f>
        <v>15.7</v>
      </c>
      <c r="AA15" s="56"/>
      <c r="AB15" s="56"/>
      <c r="AC15" s="56"/>
      <c r="AD15" s="48">
        <f>SUM(AG15:AK15)</f>
        <v>53140</v>
      </c>
      <c r="AE15" s="48"/>
      <c r="AF15" s="41"/>
      <c r="AG15" s="46">
        <v>27726</v>
      </c>
      <c r="AH15" s="46"/>
      <c r="AI15" s="35"/>
      <c r="AJ15" s="46">
        <v>25414</v>
      </c>
      <c r="AK15" s="46"/>
      <c r="AL15" s="36"/>
      <c r="AM15" s="36"/>
      <c r="AN15" s="18">
        <f>+ROUND(AD15/E15*100,1)</f>
        <v>70.2</v>
      </c>
      <c r="AO15" s="36"/>
      <c r="AP15" s="42"/>
      <c r="AQ15" s="41">
        <f>SUM(AT15:AW15)</f>
        <v>10674</v>
      </c>
      <c r="AR15" s="41"/>
      <c r="AS15" s="36"/>
      <c r="AT15" s="36">
        <v>4809</v>
      </c>
      <c r="AU15" s="36"/>
      <c r="AV15" s="36"/>
      <c r="AW15" s="36">
        <v>5865</v>
      </c>
      <c r="AX15" s="37"/>
      <c r="AY15" s="31"/>
      <c r="AZ15" s="32">
        <f>+ROUND(AQ15/E15*100,1)</f>
        <v>14.1</v>
      </c>
      <c r="BA15" s="31"/>
    </row>
    <row r="16" spans="3:53" ht="15.75" customHeight="1">
      <c r="C16" s="14" t="str">
        <f>+"    "&amp;19</f>
        <v>    19</v>
      </c>
      <c r="D16" s="7"/>
      <c r="E16" s="64">
        <f>SUM(H16:L16)</f>
        <v>78461</v>
      </c>
      <c r="F16" s="48"/>
      <c r="G16" s="40"/>
      <c r="H16" s="46">
        <f>+U16+AG16+AT16</f>
        <v>39983</v>
      </c>
      <c r="I16" s="46"/>
      <c r="J16" s="43"/>
      <c r="K16" s="46">
        <f>+X16+AJ16+AW16</f>
        <v>38478</v>
      </c>
      <c r="L16" s="46"/>
      <c r="M16" s="36"/>
      <c r="N16" s="36"/>
      <c r="O16" s="44">
        <f>+Z16+AN16+AZ16</f>
        <v>100</v>
      </c>
      <c r="P16" s="39"/>
      <c r="Q16" s="55">
        <f>SUM(U16:X16)</f>
        <v>12376</v>
      </c>
      <c r="R16" s="55"/>
      <c r="S16" s="41"/>
      <c r="T16" s="36"/>
      <c r="U16" s="35">
        <v>6368</v>
      </c>
      <c r="V16" s="36"/>
      <c r="W16" s="36"/>
      <c r="X16" s="36">
        <v>6008</v>
      </c>
      <c r="Y16" s="36"/>
      <c r="Z16" s="56">
        <f>+ROUND(Q16/E16*100,1)</f>
        <v>15.8</v>
      </c>
      <c r="AA16" s="56"/>
      <c r="AB16" s="56"/>
      <c r="AC16" s="56"/>
      <c r="AD16" s="48">
        <f>SUM(AG16:AK16)</f>
        <v>54573</v>
      </c>
      <c r="AE16" s="48"/>
      <c r="AF16" s="41"/>
      <c r="AG16" s="46">
        <v>28419</v>
      </c>
      <c r="AH16" s="46"/>
      <c r="AI16" s="35"/>
      <c r="AJ16" s="46">
        <v>26154</v>
      </c>
      <c r="AK16" s="46"/>
      <c r="AL16" s="36"/>
      <c r="AM16" s="36"/>
      <c r="AN16" s="18">
        <f>+ROUNDDOWN(AD16/E16*100,1)</f>
        <v>69.5</v>
      </c>
      <c r="AO16" s="36"/>
      <c r="AP16" s="42"/>
      <c r="AQ16" s="41">
        <f>SUM(AT16:AW16)</f>
        <v>11512</v>
      </c>
      <c r="AR16" s="41"/>
      <c r="AS16" s="36"/>
      <c r="AT16" s="36">
        <v>5196</v>
      </c>
      <c r="AU16" s="36"/>
      <c r="AV16" s="36"/>
      <c r="AW16" s="36">
        <v>6316</v>
      </c>
      <c r="AX16" s="36"/>
      <c r="AY16" s="36"/>
      <c r="AZ16" s="44">
        <f>+ROUND(AQ16/E16*100,1)</f>
        <v>14.7</v>
      </c>
      <c r="BA16" s="31"/>
    </row>
    <row r="17" spans="3:53" ht="15.75" customHeight="1">
      <c r="C17" s="14" t="str">
        <f>+"    "&amp;20</f>
        <v>    20</v>
      </c>
      <c r="D17" s="7"/>
      <c r="E17" s="64">
        <f>SUM(H17:L17)</f>
        <v>79664</v>
      </c>
      <c r="F17" s="48"/>
      <c r="G17" s="40"/>
      <c r="H17" s="46">
        <f>+U17+AG17+AT17</f>
        <v>40523</v>
      </c>
      <c r="I17" s="46"/>
      <c r="J17" s="43"/>
      <c r="K17" s="46">
        <f>+X17+AJ17+AW17</f>
        <v>39141</v>
      </c>
      <c r="L17" s="46"/>
      <c r="M17" s="36"/>
      <c r="N17" s="36"/>
      <c r="O17" s="44">
        <f>+Z17+AN17+AZ17</f>
        <v>100.00000000000001</v>
      </c>
      <c r="P17" s="39"/>
      <c r="Q17" s="55">
        <f>SUM(U17:X17)</f>
        <v>12534</v>
      </c>
      <c r="R17" s="55"/>
      <c r="S17" s="41"/>
      <c r="T17" s="36"/>
      <c r="U17" s="35">
        <v>6421</v>
      </c>
      <c r="V17" s="36"/>
      <c r="W17" s="36"/>
      <c r="X17" s="35">
        <v>6113</v>
      </c>
      <c r="Y17" s="36"/>
      <c r="Z17" s="57">
        <f>+ROUNDDOWN(Q17/E17*100,1)</f>
        <v>15.7</v>
      </c>
      <c r="AA17" s="57"/>
      <c r="AB17" s="57"/>
      <c r="AC17" s="57"/>
      <c r="AD17" s="48">
        <f>SUM(AG17:AK17)</f>
        <v>54855</v>
      </c>
      <c r="AE17" s="48"/>
      <c r="AF17" s="41"/>
      <c r="AG17" s="46">
        <v>28495</v>
      </c>
      <c r="AH17" s="46"/>
      <c r="AI17" s="35"/>
      <c r="AJ17" s="46">
        <v>26360</v>
      </c>
      <c r="AK17" s="46"/>
      <c r="AL17" s="36"/>
      <c r="AM17" s="36"/>
      <c r="AN17" s="18">
        <f>+ROUND(AD17/E17*100,1)</f>
        <v>68.9</v>
      </c>
      <c r="AO17" s="36"/>
      <c r="AP17" s="42"/>
      <c r="AQ17" s="41">
        <f>SUM(AT17:AW17)</f>
        <v>12275</v>
      </c>
      <c r="AR17" s="41"/>
      <c r="AS17" s="36"/>
      <c r="AT17" s="36">
        <v>5607</v>
      </c>
      <c r="AU17" s="36"/>
      <c r="AV17" s="36"/>
      <c r="AW17" s="36">
        <v>6668</v>
      </c>
      <c r="AX17" s="36"/>
      <c r="AY17" s="36"/>
      <c r="AZ17" s="44">
        <f>+ROUND(AQ17/E17*100,1)</f>
        <v>15.4</v>
      </c>
      <c r="BA17" s="31"/>
    </row>
    <row r="18" spans="2:53" ht="15.75" customHeight="1">
      <c r="B18" s="2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19" spans="3:53" ht="13.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3:53" ht="13.5">
      <c r="C20" s="49" t="s">
        <v>4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3:53" ht="13.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</sheetData>
  <mergeCells count="48">
    <mergeCell ref="Q4:AM4"/>
    <mergeCell ref="Z14:AC14"/>
    <mergeCell ref="Z15:AC15"/>
    <mergeCell ref="Z11:AC11"/>
    <mergeCell ref="AM11:AO11"/>
    <mergeCell ref="C9:C10"/>
    <mergeCell ref="R8:AA8"/>
    <mergeCell ref="F8:O8"/>
    <mergeCell ref="AD11:AF11"/>
    <mergeCell ref="E11:G11"/>
    <mergeCell ref="N11:P11"/>
    <mergeCell ref="Q11:S11"/>
    <mergeCell ref="C20:M20"/>
    <mergeCell ref="AE8:AN8"/>
    <mergeCell ref="AQ8:AZ8"/>
    <mergeCell ref="E14:F14"/>
    <mergeCell ref="E15:F15"/>
    <mergeCell ref="E16:F16"/>
    <mergeCell ref="E17:F17"/>
    <mergeCell ref="H14:I14"/>
    <mergeCell ref="H15:I15"/>
    <mergeCell ref="H16:I16"/>
    <mergeCell ref="H17:I17"/>
    <mergeCell ref="K14:L14"/>
    <mergeCell ref="K15:L15"/>
    <mergeCell ref="K16:L16"/>
    <mergeCell ref="K17:L17"/>
    <mergeCell ref="AD16:AE16"/>
    <mergeCell ref="AD17:AE17"/>
    <mergeCell ref="Q14:R14"/>
    <mergeCell ref="Q15:R15"/>
    <mergeCell ref="Q16:R16"/>
    <mergeCell ref="Q17:R17"/>
    <mergeCell ref="Z16:AC16"/>
    <mergeCell ref="Z17:AC17"/>
    <mergeCell ref="AJ16:AK16"/>
    <mergeCell ref="AJ17:AK17"/>
    <mergeCell ref="AG14:AH14"/>
    <mergeCell ref="AG15:AH15"/>
    <mergeCell ref="AG16:AH16"/>
    <mergeCell ref="AG17:AH17"/>
    <mergeCell ref="AU6:AZ6"/>
    <mergeCell ref="AJ14:AK14"/>
    <mergeCell ref="AJ15:AK15"/>
    <mergeCell ref="AD14:AE14"/>
    <mergeCell ref="AD15:AE15"/>
    <mergeCell ref="AY11:BA11"/>
    <mergeCell ref="AP11:AR11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2008-02-06T02:09:41Z</cp:lastPrinted>
  <dcterms:created xsi:type="dcterms:W3CDTF">1997-01-08T22:48:59Z</dcterms:created>
  <dcterms:modified xsi:type="dcterms:W3CDTF">2008-04-07T06:44:28Z</dcterms:modified>
  <cp:category/>
  <cp:version/>
  <cp:contentType/>
  <cp:contentStatus/>
</cp:coreProperties>
</file>