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Icsms02\1040課税課\0市民税・固定共通\10 統計いなぎ\R05\課税課原稿データ\"/>
    </mc:Choice>
  </mc:AlternateContent>
  <bookViews>
    <workbookView xWindow="690" yWindow="420" windowWidth="15480" windowHeight="10605"/>
  </bookViews>
  <sheets>
    <sheet name="p52，53 " sheetId="1" r:id="rId1"/>
  </sheets>
  <calcPr calcId="162913"/>
  <customWorkbookViews>
    <customWorkbookView name="稲城市役所 - 個人用ビュー" guid="{4936DB6A-9752-4948-9BF8-1D3127987382}" mergeInterval="0" personalView="1" maximized="1" windowWidth="1362" windowHeight="534" activeSheetId="1"/>
    <customWorkbookView name="kazei - 個人用ビュー" guid="{95DB7114-FC26-45E6-B999-9B723608055A}" mergeInterval="0" personalView="1" xWindow="50" yWindow="51" windowWidth="1024" windowHeight="680" activeSheetId="1" showComments="commIndAndComment"/>
    <customWorkbookView name="Administrator - 個人用ビュー" guid="{A80BA014-9DC3-4198-B494-F02016559C52}" mergeInterval="0" personalView="1" maximized="1" windowWidth="1276" windowHeight="826" activeSheetId="1"/>
  </customWorkbookViews>
</workbook>
</file>

<file path=xl/calcChain.xml><?xml version="1.0" encoding="utf-8"?>
<calcChain xmlns="http://schemas.openxmlformats.org/spreadsheetml/2006/main">
  <c r="W12" i="1" l="1"/>
  <c r="T12" i="1"/>
  <c r="Q12" i="1"/>
  <c r="M12" i="1"/>
  <c r="U36" i="1" l="1"/>
  <c r="S36" i="1"/>
  <c r="R36" i="1"/>
  <c r="P36" i="1"/>
  <c r="N36" i="1"/>
  <c r="L36" i="1"/>
  <c r="V36" i="1" l="1"/>
  <c r="L32" i="1" l="1"/>
  <c r="R32" i="1" l="1"/>
  <c r="Q32" i="1"/>
  <c r="P32" i="1"/>
  <c r="N32" i="1"/>
  <c r="M32" i="1"/>
  <c r="L28" i="1"/>
  <c r="L27" i="1" s="1"/>
  <c r="U32" i="1" l="1"/>
  <c r="T32" i="1"/>
  <c r="S32" i="1"/>
  <c r="V32" i="1"/>
  <c r="X32" i="1" l="1"/>
  <c r="W32" i="1" l="1"/>
  <c r="X28" i="1"/>
  <c r="W28" i="1"/>
  <c r="V28" i="1"/>
  <c r="S28" i="1"/>
  <c r="S27" i="1" s="1"/>
  <c r="K20" i="1"/>
  <c r="X36" i="1"/>
  <c r="I20" i="1"/>
  <c r="J20" i="1"/>
  <c r="L20" i="1"/>
  <c r="M20" i="1"/>
  <c r="N20" i="1"/>
  <c r="P20" i="1"/>
  <c r="Q20" i="1"/>
  <c r="R20" i="1"/>
  <c r="S20" i="1"/>
  <c r="T20" i="1"/>
  <c r="U20" i="1"/>
  <c r="V20" i="1"/>
  <c r="W20" i="1"/>
  <c r="X20" i="1"/>
  <c r="I28" i="1"/>
  <c r="J28" i="1"/>
  <c r="K28" i="1"/>
  <c r="M28" i="1"/>
  <c r="M27" i="1" s="1"/>
  <c r="N28" i="1"/>
  <c r="N27" i="1" s="1"/>
  <c r="P28" i="1"/>
  <c r="P27" i="1" s="1"/>
  <c r="Q28" i="1"/>
  <c r="Q27" i="1" s="1"/>
  <c r="R28" i="1"/>
  <c r="R27" i="1" s="1"/>
  <c r="T28" i="1"/>
  <c r="T27" i="1" s="1"/>
  <c r="U28" i="1"/>
  <c r="U27" i="1" s="1"/>
  <c r="I36" i="1"/>
  <c r="K36" i="1"/>
  <c r="I32" i="1"/>
  <c r="K32" i="1"/>
  <c r="J32" i="1"/>
  <c r="J27" i="1" l="1"/>
  <c r="K27" i="1"/>
  <c r="I27" i="1"/>
  <c r="X27" i="1"/>
  <c r="V27" i="1"/>
  <c r="W27" i="1"/>
</calcChain>
</file>

<file path=xl/sharedStrings.xml><?xml version="1.0" encoding="utf-8"?>
<sst xmlns="http://schemas.openxmlformats.org/spreadsheetml/2006/main" count="77" uniqueCount="40">
  <si>
    <t>第３４表　　　土地　・　家屋</t>
    <rPh sb="0" eb="1">
      <t>ダイ</t>
    </rPh>
    <rPh sb="3" eb="4">
      <t>ヒョウ</t>
    </rPh>
    <rPh sb="7" eb="9">
      <t>トチ</t>
    </rPh>
    <rPh sb="12" eb="14">
      <t>カオク</t>
    </rPh>
    <phoneticPr fontId="2"/>
  </si>
  <si>
    <t>　・　償却資産の状況</t>
    <rPh sb="3" eb="5">
      <t>ショウキャク</t>
    </rPh>
    <rPh sb="5" eb="7">
      <t>シサン</t>
    </rPh>
    <rPh sb="8" eb="10">
      <t>ジョウキョウ</t>
    </rPh>
    <phoneticPr fontId="2"/>
  </si>
  <si>
    <t>区分</t>
    <rPh sb="0" eb="2">
      <t>クブン</t>
    </rPh>
    <phoneticPr fontId="2"/>
  </si>
  <si>
    <t>筆数</t>
    <rPh sb="0" eb="1">
      <t>フデ</t>
    </rPh>
    <rPh sb="1" eb="2">
      <t>スウ</t>
    </rPh>
    <phoneticPr fontId="2"/>
  </si>
  <si>
    <t>評価地積</t>
    <rPh sb="0" eb="2">
      <t>ヒョウカ</t>
    </rPh>
    <rPh sb="2" eb="3">
      <t>チ</t>
    </rPh>
    <rPh sb="3" eb="4">
      <t>セキ</t>
    </rPh>
    <phoneticPr fontId="2"/>
  </si>
  <si>
    <t>筆数</t>
  </si>
  <si>
    <t>評価地積</t>
  </si>
  <si>
    <t>棟数</t>
    <rPh sb="0" eb="1">
      <t>トウ</t>
    </rPh>
    <rPh sb="1" eb="2">
      <t>スウ</t>
    </rPh>
    <phoneticPr fontId="2"/>
  </si>
  <si>
    <t>評価額</t>
    <rPh sb="0" eb="2">
      <t>ヒョウカ</t>
    </rPh>
    <rPh sb="2" eb="3">
      <t>ガク</t>
    </rPh>
    <phoneticPr fontId="2"/>
  </si>
  <si>
    <t>棟数</t>
  </si>
  <si>
    <t>評価額</t>
  </si>
  <si>
    <t>義務者数</t>
    <rPh sb="0" eb="3">
      <t>ギムシャ</t>
    </rPh>
    <rPh sb="3" eb="4">
      <t>スウ</t>
    </rPh>
    <phoneticPr fontId="2"/>
  </si>
  <si>
    <t>評価床面積</t>
    <rPh sb="0" eb="2">
      <t>ヒョウカ</t>
    </rPh>
    <rPh sb="2" eb="3">
      <t>ユカ</t>
    </rPh>
    <rPh sb="3" eb="5">
      <t>メンセキ</t>
    </rPh>
    <phoneticPr fontId="2"/>
  </si>
  <si>
    <t>義務者数</t>
  </si>
  <si>
    <t>評価床面積</t>
  </si>
  <si>
    <t>土地</t>
    <rPh sb="0" eb="2">
      <t>トチ</t>
    </rPh>
    <phoneticPr fontId="2"/>
  </si>
  <si>
    <t>田</t>
    <rPh sb="0" eb="1">
      <t>タ</t>
    </rPh>
    <phoneticPr fontId="2"/>
  </si>
  <si>
    <t>畑</t>
    <rPh sb="0" eb="1">
      <t>ハタケ</t>
    </rPh>
    <phoneticPr fontId="2"/>
  </si>
  <si>
    <t>宅地</t>
    <rPh sb="0" eb="2">
      <t>タクチ</t>
    </rPh>
    <phoneticPr fontId="2"/>
  </si>
  <si>
    <t>山林</t>
    <rPh sb="0" eb="2">
      <t>サンリン</t>
    </rPh>
    <phoneticPr fontId="2"/>
  </si>
  <si>
    <t>その他</t>
    <rPh sb="2" eb="3">
      <t>タ</t>
    </rPh>
    <phoneticPr fontId="2"/>
  </si>
  <si>
    <t>家屋</t>
    <rPh sb="0" eb="2">
      <t>カオク</t>
    </rPh>
    <phoneticPr fontId="2"/>
  </si>
  <si>
    <t>木造</t>
    <rPh sb="0" eb="2">
      <t>モクゾウ</t>
    </rPh>
    <phoneticPr fontId="2"/>
  </si>
  <si>
    <t>専用住宅</t>
    <rPh sb="0" eb="2">
      <t>センヨウ</t>
    </rPh>
    <rPh sb="2" eb="4">
      <t>ジュウタク</t>
    </rPh>
    <phoneticPr fontId="2"/>
  </si>
  <si>
    <t>併用住宅</t>
    <rPh sb="0" eb="2">
      <t>ヘイヨウ</t>
    </rPh>
    <rPh sb="2" eb="4">
      <t>ジュウタク</t>
    </rPh>
    <phoneticPr fontId="2"/>
  </si>
  <si>
    <t>非木造</t>
    <rPh sb="0" eb="1">
      <t>ヒ</t>
    </rPh>
    <rPh sb="1" eb="3">
      <t>モクゾウ</t>
    </rPh>
    <phoneticPr fontId="2"/>
  </si>
  <si>
    <t>住宅　・　アパート</t>
    <rPh sb="0" eb="2">
      <t>ジュウタク</t>
    </rPh>
    <phoneticPr fontId="2"/>
  </si>
  <si>
    <t>償却資産</t>
    <rPh sb="0" eb="2">
      <t>ショウキャク</t>
    </rPh>
    <rPh sb="2" eb="4">
      <t>シサン</t>
    </rPh>
    <phoneticPr fontId="2"/>
  </si>
  <si>
    <t>-</t>
    <phoneticPr fontId="2"/>
  </si>
  <si>
    <t>市長決定分（個人）</t>
    <rPh sb="0" eb="2">
      <t>シチョウ</t>
    </rPh>
    <rPh sb="2" eb="4">
      <t>ケッテイ</t>
    </rPh>
    <rPh sb="4" eb="5">
      <t>ブン</t>
    </rPh>
    <rPh sb="6" eb="8">
      <t>コジン</t>
    </rPh>
    <phoneticPr fontId="2"/>
  </si>
  <si>
    <t>市長決定分（法人）</t>
    <rPh sb="0" eb="2">
      <t>シチョウ</t>
    </rPh>
    <rPh sb="2" eb="4">
      <t>ケッテイ</t>
    </rPh>
    <rPh sb="4" eb="5">
      <t>ブン</t>
    </rPh>
    <rPh sb="6" eb="8">
      <t>ホウジン</t>
    </rPh>
    <phoneticPr fontId="2"/>
  </si>
  <si>
    <t>大臣配分</t>
    <rPh sb="0" eb="2">
      <t>ダイジン</t>
    </rPh>
    <rPh sb="2" eb="4">
      <t>ハイブン</t>
    </rPh>
    <phoneticPr fontId="2"/>
  </si>
  <si>
    <t>（各年度5月1日現在）</t>
    <rPh sb="2" eb="3">
      <t>ネン</t>
    </rPh>
    <rPh sb="3" eb="4">
      <t>ド</t>
    </rPh>
    <phoneticPr fontId="2"/>
  </si>
  <si>
    <t>単位　：人、㎡、千円</t>
    <rPh sb="0" eb="2">
      <t>タンイ</t>
    </rPh>
    <rPh sb="4" eb="5">
      <t>ヒト</t>
    </rPh>
    <rPh sb="8" eb="10">
      <t>センエン</t>
    </rPh>
    <phoneticPr fontId="2"/>
  </si>
  <si>
    <t>-</t>
  </si>
  <si>
    <t>資料　：　市民部課税課</t>
    <rPh sb="0" eb="2">
      <t>シリョウ</t>
    </rPh>
    <rPh sb="5" eb="7">
      <t>シミン</t>
    </rPh>
    <rPh sb="7" eb="8">
      <t>ブ</t>
    </rPh>
    <rPh sb="8" eb="10">
      <t>カゼイ</t>
    </rPh>
    <rPh sb="10" eb="11">
      <t>カ</t>
    </rPh>
    <phoneticPr fontId="2"/>
  </si>
  <si>
    <t>５　２　財政　・　税務</t>
    <rPh sb="4" eb="6">
      <t>ザイセイ</t>
    </rPh>
    <rPh sb="9" eb="11">
      <t>ゼイム</t>
    </rPh>
    <phoneticPr fontId="2"/>
  </si>
  <si>
    <t>財政　・　税務　　５　３</t>
    <rPh sb="0" eb="2">
      <t>ザイセイ</t>
    </rPh>
    <rPh sb="5" eb="7">
      <t>ゼイム</t>
    </rPh>
    <phoneticPr fontId="2"/>
  </si>
  <si>
    <t>平成３１年度</t>
    <rPh sb="0" eb="2">
      <t>ヘイセイ</t>
    </rPh>
    <rPh sb="4" eb="6">
      <t>ネンド</t>
    </rPh>
    <phoneticPr fontId="2"/>
  </si>
  <si>
    <t>-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</si>
</sst>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0" xfId="0" applyFont="1" applyBorder="1"/>
    <xf numFmtId="0" fontId="3" fillId="0" borderId="4" xfId="0" applyFont="1" applyBorder="1"/>
    <xf numFmtId="0" fontId="0" fillId="0" borderId="1" xfId="0" applyBorder="1"/>
    <xf numFmtId="0" fontId="3" fillId="0" borderId="5" xfId="0" applyFont="1" applyBorder="1"/>
    <xf numFmtId="0" fontId="3" fillId="0" borderId="0" xfId="0" applyFont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 justifyLastLine="1"/>
    </xf>
    <xf numFmtId="0" fontId="4" fillId="0" borderId="0" xfId="0" applyFont="1" applyAlignment="1">
      <alignment horizontal="distributed" justifyLastLine="1"/>
    </xf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3" fillId="0" borderId="3" xfId="0" applyFont="1" applyBorder="1" applyAlignment="1">
      <alignment horizontal="distributed" vertical="center" justifyLastLine="1"/>
    </xf>
    <xf numFmtId="0" fontId="3" fillId="0" borderId="0" xfId="0" applyFont="1" applyBorder="1" applyAlignment="1">
      <alignment horizontal="distributed" vertical="center" justifyLastLine="1"/>
    </xf>
    <xf numFmtId="0" fontId="3" fillId="0" borderId="6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0" fontId="0" fillId="0" borderId="4" xfId="0" applyBorder="1"/>
    <xf numFmtId="0" fontId="3" fillId="0" borderId="7" xfId="0" applyFont="1" applyBorder="1"/>
    <xf numFmtId="0" fontId="5" fillId="0" borderId="0" xfId="0" applyFont="1"/>
    <xf numFmtId="0" fontId="6" fillId="0" borderId="0" xfId="0" applyFont="1"/>
    <xf numFmtId="0" fontId="5" fillId="0" borderId="3" xfId="0" applyFont="1" applyBorder="1"/>
    <xf numFmtId="3" fontId="6" fillId="0" borderId="0" xfId="0" applyNumberFormat="1" applyFont="1"/>
    <xf numFmtId="38" fontId="6" fillId="0" borderId="0" xfId="1" applyFont="1" applyFill="1" applyBorder="1"/>
    <xf numFmtId="3" fontId="3" fillId="0" borderId="0" xfId="0" applyNumberFormat="1" applyFont="1"/>
    <xf numFmtId="38" fontId="3" fillId="0" borderId="0" xfId="1" applyFont="1" applyFill="1" applyBorder="1"/>
    <xf numFmtId="38" fontId="6" fillId="0" borderId="0" xfId="1" applyFont="1"/>
    <xf numFmtId="38" fontId="6" fillId="0" borderId="0" xfId="1" applyFont="1" applyAlignment="1">
      <alignment horizontal="right"/>
    </xf>
    <xf numFmtId="38" fontId="3" fillId="0" borderId="1" xfId="1" applyFont="1" applyBorder="1"/>
    <xf numFmtId="38" fontId="6" fillId="0" borderId="0" xfId="1" applyFont="1" applyFill="1" applyBorder="1" applyAlignment="1">
      <alignment horizontal="right"/>
    </xf>
    <xf numFmtId="38" fontId="3" fillId="0" borderId="1" xfId="1" applyFont="1" applyFill="1" applyBorder="1"/>
    <xf numFmtId="0" fontId="3" fillId="0" borderId="0" xfId="0" applyFont="1" applyFill="1" applyBorder="1"/>
    <xf numFmtId="0" fontId="0" fillId="0" borderId="1" xfId="0" applyBorder="1" applyProtection="1">
      <protection locked="0"/>
    </xf>
    <xf numFmtId="0" fontId="7" fillId="0" borderId="1" xfId="0" applyFont="1" applyBorder="1" applyAlignment="1">
      <alignment horizontal="left"/>
    </xf>
    <xf numFmtId="0" fontId="1" fillId="0" borderId="0" xfId="0" applyFont="1"/>
    <xf numFmtId="0" fontId="3" fillId="0" borderId="0" xfId="0" applyFont="1" applyBorder="1" applyAlignment="1">
      <alignment horizontal="distributed" justifyLastLine="1"/>
    </xf>
    <xf numFmtId="0" fontId="3" fillId="0" borderId="8" xfId="0" applyFont="1" applyBorder="1" applyAlignment="1">
      <alignment justifyLastLine="1"/>
    </xf>
    <xf numFmtId="0" fontId="3" fillId="0" borderId="3" xfId="0" applyFont="1" applyBorder="1" applyAlignment="1">
      <alignment justifyLastLine="1"/>
    </xf>
    <xf numFmtId="0" fontId="3" fillId="0" borderId="0" xfId="0" applyFont="1" applyBorder="1" applyAlignment="1">
      <alignment justifyLastLine="1"/>
    </xf>
    <xf numFmtId="0" fontId="3" fillId="0" borderId="0" xfId="0" applyFont="1" applyBorder="1" applyAlignment="1">
      <alignment horizontal="distributed" justifyLastLine="1"/>
    </xf>
    <xf numFmtId="0" fontId="3" fillId="0" borderId="0" xfId="0" applyFont="1" applyAlignment="1">
      <alignment horizontal="right" justifyLastLine="1"/>
    </xf>
    <xf numFmtId="0" fontId="4" fillId="0" borderId="0" xfId="0" applyFont="1" applyAlignment="1">
      <alignment horizontal="distributed" justifyLastLine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distributed" justifyLastLine="1"/>
    </xf>
    <xf numFmtId="0" fontId="3" fillId="0" borderId="0" xfId="0" applyFont="1" applyAlignment="1">
      <alignment horizontal="distributed" justifyLastLine="1"/>
    </xf>
    <xf numFmtId="0" fontId="3" fillId="0" borderId="3" xfId="0" applyFont="1" applyBorder="1" applyAlignment="1">
      <alignment horizontal="distributed" justifyLastLine="1"/>
    </xf>
    <xf numFmtId="0" fontId="3" fillId="0" borderId="1" xfId="0" applyFont="1" applyBorder="1" applyAlignment="1">
      <alignment horizontal="left" justifyLastLine="1"/>
    </xf>
    <xf numFmtId="0" fontId="4" fillId="0" borderId="0" xfId="0" applyFont="1" applyAlignment="1">
      <alignment horizontal="distributed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distributed"/>
    </xf>
    <xf numFmtId="0" fontId="6" fillId="0" borderId="0" xfId="0" applyFont="1" applyAlignment="1">
      <alignment horizontal="distributed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7"/>
  <sheetViews>
    <sheetView tabSelected="1" showRuler="0" topLeftCell="L1" zoomScaleNormal="100" workbookViewId="0">
      <selection activeCell="X44" sqref="X44"/>
    </sheetView>
  </sheetViews>
  <sheetFormatPr defaultRowHeight="13.5" x14ac:dyDescent="0.15"/>
  <cols>
    <col min="1" max="1" width="5.125" customWidth="1"/>
    <col min="2" max="2" width="2.875" customWidth="1"/>
    <col min="3" max="3" width="2.375" customWidth="1"/>
    <col min="4" max="4" width="2.875" customWidth="1"/>
    <col min="5" max="6" width="5.625" customWidth="1"/>
    <col min="7" max="8" width="2.875" customWidth="1"/>
    <col min="9" max="9" width="8.625" customWidth="1"/>
    <col min="10" max="10" width="10.625" customWidth="1"/>
    <col min="11" max="11" width="12.625" customWidth="1"/>
    <col min="12" max="12" width="8.625" customWidth="1"/>
    <col min="13" max="13" width="10.625" customWidth="1"/>
    <col min="14" max="14" width="12.375" customWidth="1"/>
    <col min="15" max="15" width="7.375" customWidth="1"/>
    <col min="16" max="16" width="8.625" customWidth="1"/>
    <col min="17" max="17" width="10.625" customWidth="1"/>
    <col min="18" max="18" width="12.375" customWidth="1"/>
    <col min="19" max="19" width="8.625" customWidth="1"/>
    <col min="20" max="20" width="10.625" customWidth="1"/>
    <col min="21" max="21" width="12.375" customWidth="1"/>
    <col min="22" max="22" width="8.625" customWidth="1"/>
    <col min="23" max="23" width="10.625" customWidth="1"/>
    <col min="24" max="24" width="12.375" customWidth="1"/>
  </cols>
  <sheetData>
    <row r="1" spans="1:24" x14ac:dyDescent="0.15">
      <c r="A1" s="44" t="s">
        <v>36</v>
      </c>
      <c r="B1" s="44"/>
      <c r="C1" s="44"/>
      <c r="D1" s="44"/>
      <c r="E1" s="44"/>
      <c r="F1" s="44"/>
      <c r="W1" s="42" t="s">
        <v>37</v>
      </c>
      <c r="X1" s="42"/>
    </row>
    <row r="5" spans="1:24" ht="14.25" x14ac:dyDescent="0.15">
      <c r="L5" s="43" t="s">
        <v>0</v>
      </c>
      <c r="M5" s="43"/>
      <c r="N5" s="43"/>
      <c r="O5" s="11"/>
      <c r="P5" s="49" t="s">
        <v>1</v>
      </c>
      <c r="Q5" s="49"/>
      <c r="R5" s="49"/>
    </row>
    <row r="9" spans="1:24" x14ac:dyDescent="0.15"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</row>
    <row r="10" spans="1:24" x14ac:dyDescent="0.15">
      <c r="B10" s="48" t="s">
        <v>33</v>
      </c>
      <c r="C10" s="48"/>
      <c r="D10" s="48"/>
      <c r="E10" s="48"/>
      <c r="F10" s="48"/>
      <c r="G10" s="48"/>
      <c r="H10" s="48"/>
      <c r="I10" s="48"/>
      <c r="J10" s="48"/>
      <c r="K10" s="48"/>
      <c r="L10" s="7"/>
      <c r="M10" s="7"/>
      <c r="N10" s="7"/>
      <c r="O10" s="12"/>
      <c r="P10" s="7"/>
      <c r="Q10" s="7"/>
      <c r="R10" s="7"/>
      <c r="S10" s="7"/>
      <c r="T10" s="7"/>
      <c r="U10" s="7"/>
      <c r="V10" s="7"/>
      <c r="W10" s="35" t="s">
        <v>32</v>
      </c>
      <c r="X10" s="34"/>
    </row>
    <row r="11" spans="1:24" ht="15.75" customHeight="1" x14ac:dyDescent="0.15">
      <c r="B11" s="12"/>
      <c r="C11" s="5"/>
      <c r="D11" s="5"/>
      <c r="E11" s="5"/>
      <c r="F11" s="5"/>
      <c r="G11" s="5"/>
      <c r="H11" s="13"/>
      <c r="I11" s="5"/>
      <c r="J11" s="5"/>
      <c r="K11" s="3"/>
      <c r="L11" s="5"/>
      <c r="M11" s="5"/>
      <c r="N11" s="5"/>
      <c r="O11" s="5"/>
      <c r="P11" s="5"/>
      <c r="Q11" s="5"/>
      <c r="R11" s="3"/>
      <c r="S11" s="5"/>
      <c r="T11" s="5"/>
      <c r="U11" s="3"/>
      <c r="V11" s="5"/>
      <c r="W11" s="5"/>
      <c r="X11" s="5"/>
    </row>
    <row r="12" spans="1:24" ht="15.75" customHeight="1" x14ac:dyDescent="0.15">
      <c r="B12" s="12"/>
      <c r="C12" s="5"/>
      <c r="D12" s="5"/>
      <c r="E12" s="5"/>
      <c r="F12" s="5"/>
      <c r="G12" s="5"/>
      <c r="H12" s="14"/>
      <c r="I12" s="45" t="s">
        <v>38</v>
      </c>
      <c r="J12" s="46"/>
      <c r="K12" s="47"/>
      <c r="L12" s="40"/>
      <c r="M12" s="41" t="str">
        <f>+DBCS(2)</f>
        <v>２</v>
      </c>
      <c r="N12" s="40"/>
      <c r="O12" s="5"/>
      <c r="P12" s="40"/>
      <c r="Q12" s="41" t="str">
        <f>+DBCS(3)</f>
        <v>３</v>
      </c>
      <c r="R12" s="39"/>
      <c r="S12" s="38"/>
      <c r="T12" s="41" t="str">
        <f>+DBCS(4)</f>
        <v>４</v>
      </c>
      <c r="U12" s="39"/>
      <c r="V12" s="5"/>
      <c r="W12" s="37" t="str">
        <f>+DBCS(5)</f>
        <v>５</v>
      </c>
      <c r="X12" s="5"/>
    </row>
    <row r="13" spans="1:24" ht="15.75" customHeight="1" x14ac:dyDescent="0.15">
      <c r="B13" s="12"/>
      <c r="C13" s="5"/>
      <c r="D13" s="5"/>
      <c r="E13" s="5"/>
      <c r="F13" s="5"/>
      <c r="G13" s="5"/>
      <c r="H13" s="14"/>
      <c r="I13" s="2"/>
      <c r="J13" s="2"/>
      <c r="K13" s="6"/>
      <c r="L13" s="2"/>
      <c r="M13" s="2"/>
      <c r="N13" s="2"/>
      <c r="O13" s="5"/>
      <c r="P13" s="2"/>
      <c r="Q13" s="2"/>
      <c r="R13" s="6"/>
      <c r="S13" s="2"/>
      <c r="T13" s="2"/>
      <c r="U13" s="6"/>
      <c r="V13" s="2"/>
      <c r="W13" s="2"/>
      <c r="X13" s="2"/>
    </row>
    <row r="14" spans="1:24" ht="15.75" customHeight="1" x14ac:dyDescent="0.15">
      <c r="C14" s="1"/>
      <c r="D14" s="1"/>
      <c r="E14" s="1"/>
      <c r="F14" s="1"/>
      <c r="G14" s="1"/>
      <c r="H14" s="14"/>
      <c r="I14" s="3"/>
      <c r="J14" s="8"/>
      <c r="K14" s="4"/>
      <c r="L14" s="8"/>
      <c r="M14" s="8"/>
      <c r="N14" s="1"/>
      <c r="O14" s="5"/>
      <c r="P14" s="3"/>
      <c r="Q14" s="8"/>
      <c r="R14" s="1"/>
      <c r="S14" s="8"/>
      <c r="T14" s="8"/>
      <c r="U14" s="1"/>
      <c r="V14" s="8"/>
      <c r="W14" s="8"/>
      <c r="X14" s="1"/>
    </row>
    <row r="15" spans="1:24" ht="22.15" customHeight="1" x14ac:dyDescent="0.15">
      <c r="C15" s="1"/>
      <c r="D15" s="50" t="s">
        <v>2</v>
      </c>
      <c r="E15" s="50"/>
      <c r="F15" s="50"/>
      <c r="G15" s="1"/>
      <c r="H15" s="14"/>
      <c r="I15" s="15" t="s">
        <v>3</v>
      </c>
      <c r="J15" s="10" t="s">
        <v>4</v>
      </c>
      <c r="K15" s="15"/>
      <c r="L15" s="10" t="s">
        <v>5</v>
      </c>
      <c r="M15" s="10" t="s">
        <v>6</v>
      </c>
      <c r="N15" s="9"/>
      <c r="O15" s="16"/>
      <c r="P15" s="15" t="s">
        <v>5</v>
      </c>
      <c r="Q15" s="10" t="s">
        <v>6</v>
      </c>
      <c r="R15" s="9"/>
      <c r="S15" s="10" t="s">
        <v>5</v>
      </c>
      <c r="T15" s="10" t="s">
        <v>6</v>
      </c>
      <c r="U15" s="9"/>
      <c r="V15" s="10" t="s">
        <v>5</v>
      </c>
      <c r="W15" s="10" t="s">
        <v>6</v>
      </c>
      <c r="X15" s="9"/>
    </row>
    <row r="16" spans="1:24" ht="22.15" customHeight="1" x14ac:dyDescent="0.15">
      <c r="C16" s="1"/>
      <c r="D16" s="1"/>
      <c r="E16" s="1"/>
      <c r="F16" s="1"/>
      <c r="G16" s="1"/>
      <c r="H16" s="14"/>
      <c r="I16" s="15" t="s">
        <v>7</v>
      </c>
      <c r="J16" s="10"/>
      <c r="K16" s="15" t="s">
        <v>8</v>
      </c>
      <c r="L16" s="10" t="s">
        <v>9</v>
      </c>
      <c r="M16" s="10"/>
      <c r="N16" s="9" t="s">
        <v>10</v>
      </c>
      <c r="O16" s="16"/>
      <c r="P16" s="15" t="s">
        <v>9</v>
      </c>
      <c r="Q16" s="10"/>
      <c r="R16" s="9" t="s">
        <v>10</v>
      </c>
      <c r="S16" s="10" t="s">
        <v>9</v>
      </c>
      <c r="T16" s="10"/>
      <c r="U16" s="9" t="s">
        <v>10</v>
      </c>
      <c r="V16" s="10" t="s">
        <v>9</v>
      </c>
      <c r="W16" s="10"/>
      <c r="X16" s="9" t="s">
        <v>10</v>
      </c>
    </row>
    <row r="17" spans="2:24" ht="22.15" customHeight="1" x14ac:dyDescent="0.15">
      <c r="C17" s="1"/>
      <c r="D17" s="1"/>
      <c r="E17" s="1"/>
      <c r="F17" s="1"/>
      <c r="G17" s="1"/>
      <c r="H17" s="14"/>
      <c r="I17" s="15" t="s">
        <v>11</v>
      </c>
      <c r="J17" s="17" t="s">
        <v>12</v>
      </c>
      <c r="K17" s="15"/>
      <c r="L17" s="17" t="s">
        <v>13</v>
      </c>
      <c r="M17" s="17" t="s">
        <v>14</v>
      </c>
      <c r="N17" s="9"/>
      <c r="O17" s="16"/>
      <c r="P17" s="18" t="s">
        <v>13</v>
      </c>
      <c r="Q17" s="17" t="s">
        <v>14</v>
      </c>
      <c r="R17" s="9"/>
      <c r="S17" s="10" t="s">
        <v>13</v>
      </c>
      <c r="T17" s="17" t="s">
        <v>14</v>
      </c>
      <c r="U17" s="9"/>
      <c r="V17" s="17" t="s">
        <v>13</v>
      </c>
      <c r="W17" s="17" t="s">
        <v>14</v>
      </c>
      <c r="X17" s="9"/>
    </row>
    <row r="18" spans="2:24" ht="15.75" customHeight="1" x14ac:dyDescent="0.15">
      <c r="B18" s="7"/>
      <c r="C18" s="2"/>
      <c r="D18" s="2"/>
      <c r="E18" s="2"/>
      <c r="F18" s="2"/>
      <c r="G18" s="2"/>
      <c r="H18" s="19"/>
      <c r="I18" s="6"/>
      <c r="J18" s="20"/>
      <c r="K18" s="6"/>
      <c r="L18" s="20"/>
      <c r="M18" s="20"/>
      <c r="N18" s="2"/>
      <c r="O18" s="5"/>
      <c r="P18" s="6"/>
      <c r="Q18" s="20"/>
      <c r="R18" s="2"/>
      <c r="S18" s="20"/>
      <c r="T18" s="20"/>
      <c r="U18" s="2"/>
      <c r="V18" s="20"/>
      <c r="W18" s="20"/>
      <c r="X18" s="2"/>
    </row>
    <row r="19" spans="2:24" ht="9.4" customHeight="1" x14ac:dyDescent="0.15">
      <c r="C19" s="1"/>
      <c r="D19" s="1"/>
      <c r="E19" s="1"/>
      <c r="F19" s="1"/>
      <c r="G19" s="1"/>
      <c r="H19" s="14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2:24" s="21" customFormat="1" ht="22.15" customHeight="1" x14ac:dyDescent="0.15">
      <c r="C20" s="52" t="s">
        <v>15</v>
      </c>
      <c r="D20" s="52"/>
      <c r="E20" s="52"/>
      <c r="F20" s="22"/>
      <c r="G20" s="22"/>
      <c r="H20" s="23"/>
      <c r="I20" s="24">
        <f t="shared" ref="I20:N20" si="0">SUM(I21:I25)</f>
        <v>31839</v>
      </c>
      <c r="J20" s="24">
        <f t="shared" si="0"/>
        <v>9392180</v>
      </c>
      <c r="K20" s="24">
        <f>SUM(K21:K25)</f>
        <v>656151450</v>
      </c>
      <c r="L20" s="24">
        <f t="shared" si="0"/>
        <v>32259</v>
      </c>
      <c r="M20" s="24">
        <f t="shared" si="0"/>
        <v>9369016</v>
      </c>
      <c r="N20" s="24">
        <f t="shared" si="0"/>
        <v>661227112</v>
      </c>
      <c r="O20" s="24"/>
      <c r="P20" s="24">
        <f t="shared" ref="P20:X20" si="1">SUM(P21:P25)</f>
        <v>32962</v>
      </c>
      <c r="Q20" s="24">
        <f t="shared" si="1"/>
        <v>9350350</v>
      </c>
      <c r="R20" s="24">
        <f t="shared" si="1"/>
        <v>709732517</v>
      </c>
      <c r="S20" s="25">
        <f t="shared" si="1"/>
        <v>33315</v>
      </c>
      <c r="T20" s="25">
        <f t="shared" si="1"/>
        <v>9314994</v>
      </c>
      <c r="U20" s="25">
        <f t="shared" si="1"/>
        <v>713963798</v>
      </c>
      <c r="V20" s="25">
        <f t="shared" si="1"/>
        <v>33582</v>
      </c>
      <c r="W20" s="25">
        <f t="shared" si="1"/>
        <v>9330182</v>
      </c>
      <c r="X20" s="25">
        <f t="shared" si="1"/>
        <v>728299304</v>
      </c>
    </row>
    <row r="21" spans="2:24" ht="22.15" customHeight="1" x14ac:dyDescent="0.15">
      <c r="C21" s="1"/>
      <c r="D21" s="1"/>
      <c r="E21" s="1" t="s">
        <v>16</v>
      </c>
      <c r="F21" s="1"/>
      <c r="G21" s="1"/>
      <c r="H21" s="14"/>
      <c r="I21" s="27">
        <v>353</v>
      </c>
      <c r="J21" s="27">
        <v>86571</v>
      </c>
      <c r="K21" s="27">
        <v>51615</v>
      </c>
      <c r="L21" s="27">
        <v>333</v>
      </c>
      <c r="M21" s="27">
        <v>82779</v>
      </c>
      <c r="N21" s="27">
        <v>102524</v>
      </c>
      <c r="O21" s="26"/>
      <c r="P21" s="27">
        <v>287</v>
      </c>
      <c r="Q21" s="27">
        <v>73864</v>
      </c>
      <c r="R21" s="27">
        <v>37032</v>
      </c>
      <c r="S21" s="27">
        <v>275</v>
      </c>
      <c r="T21" s="27">
        <v>70600</v>
      </c>
      <c r="U21" s="27">
        <v>36619</v>
      </c>
      <c r="V21" s="27">
        <v>268</v>
      </c>
      <c r="W21" s="27">
        <v>68875</v>
      </c>
      <c r="X21" s="27">
        <v>103427</v>
      </c>
    </row>
    <row r="22" spans="2:24" ht="22.15" customHeight="1" x14ac:dyDescent="0.15">
      <c r="C22" s="1"/>
      <c r="D22" s="1"/>
      <c r="E22" s="1" t="s">
        <v>17</v>
      </c>
      <c r="F22" s="1"/>
      <c r="G22" s="1"/>
      <c r="H22" s="14"/>
      <c r="I22" s="27">
        <v>3170</v>
      </c>
      <c r="J22" s="27">
        <v>1238797</v>
      </c>
      <c r="K22" s="27">
        <v>15200311</v>
      </c>
      <c r="L22" s="27">
        <v>3112</v>
      </c>
      <c r="M22" s="27">
        <v>1199804</v>
      </c>
      <c r="N22" s="27">
        <v>14227484</v>
      </c>
      <c r="O22" s="26"/>
      <c r="P22" s="27">
        <v>3106</v>
      </c>
      <c r="Q22" s="27">
        <v>1160519</v>
      </c>
      <c r="R22" s="27">
        <v>14348385</v>
      </c>
      <c r="S22" s="27">
        <v>3123</v>
      </c>
      <c r="T22" s="27">
        <v>1132502</v>
      </c>
      <c r="U22" s="27">
        <v>13313923</v>
      </c>
      <c r="V22" s="27">
        <v>2998</v>
      </c>
      <c r="W22" s="27">
        <v>1062168</v>
      </c>
      <c r="X22" s="27">
        <v>14380244</v>
      </c>
    </row>
    <row r="23" spans="2:24" ht="22.15" customHeight="1" x14ac:dyDescent="0.15">
      <c r="C23" s="1"/>
      <c r="D23" s="51" t="s">
        <v>18</v>
      </c>
      <c r="E23" s="51"/>
      <c r="F23" s="1"/>
      <c r="G23" s="1"/>
      <c r="H23" s="14"/>
      <c r="I23" s="27">
        <v>24703</v>
      </c>
      <c r="J23" s="27">
        <v>4910486</v>
      </c>
      <c r="K23" s="27">
        <v>584488692</v>
      </c>
      <c r="L23" s="27">
        <v>25212</v>
      </c>
      <c r="M23" s="27">
        <v>4959262</v>
      </c>
      <c r="N23" s="27">
        <v>590426665</v>
      </c>
      <c r="O23" s="26"/>
      <c r="P23" s="27">
        <v>25816</v>
      </c>
      <c r="Q23" s="27">
        <v>5042046</v>
      </c>
      <c r="R23" s="27">
        <v>639339016</v>
      </c>
      <c r="S23" s="27">
        <v>26269</v>
      </c>
      <c r="T23" s="27">
        <v>5082903</v>
      </c>
      <c r="U23" s="27">
        <v>645754899</v>
      </c>
      <c r="V23" s="27">
        <v>26674</v>
      </c>
      <c r="W23" s="27">
        <v>5121247</v>
      </c>
      <c r="X23" s="27">
        <v>651754942</v>
      </c>
    </row>
    <row r="24" spans="2:24" ht="22.15" customHeight="1" x14ac:dyDescent="0.15">
      <c r="C24" s="1"/>
      <c r="D24" s="51" t="s">
        <v>19</v>
      </c>
      <c r="E24" s="51"/>
      <c r="F24" s="1"/>
      <c r="G24" s="1"/>
      <c r="H24" s="14"/>
      <c r="I24" s="27">
        <v>1399</v>
      </c>
      <c r="J24" s="27">
        <v>1146063</v>
      </c>
      <c r="K24" s="27">
        <v>2453105</v>
      </c>
      <c r="L24" s="27">
        <v>1383</v>
      </c>
      <c r="M24" s="27">
        <v>1123071</v>
      </c>
      <c r="N24" s="27">
        <v>2446371</v>
      </c>
      <c r="O24" s="26"/>
      <c r="P24" s="27">
        <v>1324</v>
      </c>
      <c r="Q24" s="27">
        <v>1086430</v>
      </c>
      <c r="R24" s="27">
        <v>2453060</v>
      </c>
      <c r="S24" s="27">
        <v>1290</v>
      </c>
      <c r="T24" s="27">
        <v>1067581</v>
      </c>
      <c r="U24" s="27">
        <v>2458903</v>
      </c>
      <c r="V24" s="27">
        <v>1301</v>
      </c>
      <c r="W24" s="27">
        <v>1069364</v>
      </c>
      <c r="X24" s="27">
        <v>2523023</v>
      </c>
    </row>
    <row r="25" spans="2:24" ht="22.15" customHeight="1" x14ac:dyDescent="0.15">
      <c r="C25" s="1"/>
      <c r="D25" s="51" t="s">
        <v>20</v>
      </c>
      <c r="E25" s="51"/>
      <c r="F25" s="1"/>
      <c r="G25" s="1"/>
      <c r="H25" s="14"/>
      <c r="I25" s="27">
        <v>2214</v>
      </c>
      <c r="J25" s="27">
        <v>2010263</v>
      </c>
      <c r="K25" s="27">
        <v>53957727</v>
      </c>
      <c r="L25" s="27">
        <v>2219</v>
      </c>
      <c r="M25" s="27">
        <v>2004100</v>
      </c>
      <c r="N25" s="27">
        <v>54024068</v>
      </c>
      <c r="O25" s="26"/>
      <c r="P25" s="27">
        <v>2429</v>
      </c>
      <c r="Q25" s="27">
        <v>1987491</v>
      </c>
      <c r="R25" s="27">
        <v>53555024</v>
      </c>
      <c r="S25" s="27">
        <v>2358</v>
      </c>
      <c r="T25" s="27">
        <v>1961408</v>
      </c>
      <c r="U25" s="27">
        <v>52399454</v>
      </c>
      <c r="V25" s="27">
        <v>2341</v>
      </c>
      <c r="W25" s="27">
        <v>2008528</v>
      </c>
      <c r="X25" s="27">
        <v>59537668</v>
      </c>
    </row>
    <row r="26" spans="2:24" ht="22.15" customHeight="1" x14ac:dyDescent="0.15">
      <c r="C26" s="1"/>
      <c r="D26" s="1"/>
      <c r="E26" s="1"/>
      <c r="F26" s="1"/>
      <c r="G26" s="1"/>
      <c r="H26" s="14"/>
      <c r="I26" s="1"/>
      <c r="J26" s="1"/>
      <c r="K26" s="1"/>
      <c r="L26" s="1"/>
      <c r="M26" s="1"/>
      <c r="N26" s="1"/>
      <c r="O26" s="1"/>
      <c r="P26" s="1"/>
      <c r="Q26" s="1"/>
      <c r="R26" s="1"/>
      <c r="S26" s="27"/>
      <c r="T26" s="27"/>
      <c r="U26" s="27"/>
      <c r="V26" s="27"/>
      <c r="W26" s="27"/>
      <c r="X26" s="27"/>
    </row>
    <row r="27" spans="2:24" s="21" customFormat="1" ht="22.15" customHeight="1" x14ac:dyDescent="0.15">
      <c r="C27" s="52" t="s">
        <v>21</v>
      </c>
      <c r="D27" s="52"/>
      <c r="E27" s="52"/>
      <c r="F27" s="22"/>
      <c r="G27" s="22"/>
      <c r="H27" s="23"/>
      <c r="I27" s="24">
        <f t="shared" ref="I27:N27" si="2">+I28+I32</f>
        <v>17478</v>
      </c>
      <c r="J27" s="24">
        <f t="shared" si="2"/>
        <v>3704469</v>
      </c>
      <c r="K27" s="24">
        <f t="shared" si="2"/>
        <v>193903712</v>
      </c>
      <c r="L27" s="24">
        <f>+L28+L32</f>
        <v>17749</v>
      </c>
      <c r="M27" s="24">
        <f t="shared" si="2"/>
        <v>3747762</v>
      </c>
      <c r="N27" s="24">
        <f t="shared" si="2"/>
        <v>198826840</v>
      </c>
      <c r="O27" s="24"/>
      <c r="P27" s="24">
        <f t="shared" ref="P27:U27" si="3">+P28+P32</f>
        <v>18042</v>
      </c>
      <c r="Q27" s="24">
        <f t="shared" si="3"/>
        <v>3797331</v>
      </c>
      <c r="R27" s="24">
        <f t="shared" si="3"/>
        <v>198688722</v>
      </c>
      <c r="S27" s="25">
        <f t="shared" si="3"/>
        <v>18413</v>
      </c>
      <c r="T27" s="25">
        <f>+T28+T32</f>
        <v>3851734</v>
      </c>
      <c r="U27" s="25">
        <f t="shared" si="3"/>
        <v>204156278</v>
      </c>
      <c r="V27" s="25">
        <f>+V28+V32</f>
        <v>18797</v>
      </c>
      <c r="W27" s="25">
        <f>+W28+W32</f>
        <v>3896810</v>
      </c>
      <c r="X27" s="25">
        <f>+X28+X32</f>
        <v>209058268</v>
      </c>
    </row>
    <row r="28" spans="2:24" ht="22.15" customHeight="1" x14ac:dyDescent="0.15">
      <c r="C28" s="1"/>
      <c r="D28" s="51" t="s">
        <v>22</v>
      </c>
      <c r="E28" s="51"/>
      <c r="F28" s="1"/>
      <c r="G28" s="1"/>
      <c r="H28" s="14"/>
      <c r="I28" s="27">
        <f t="shared" ref="I28:N28" si="4">SUM(I29:I31)</f>
        <v>13174</v>
      </c>
      <c r="J28" s="27">
        <f t="shared" si="4"/>
        <v>1368588</v>
      </c>
      <c r="K28" s="27">
        <f t="shared" si="4"/>
        <v>49992849</v>
      </c>
      <c r="L28" s="27">
        <f>SUM(L29:L31)</f>
        <v>13412</v>
      </c>
      <c r="M28" s="27">
        <f t="shared" si="4"/>
        <v>1397500</v>
      </c>
      <c r="N28" s="27">
        <f t="shared" si="4"/>
        <v>53094102</v>
      </c>
      <c r="O28" s="26"/>
      <c r="P28" s="27">
        <f t="shared" ref="P28:U28" si="5">SUM(P29:P31)</f>
        <v>13667</v>
      </c>
      <c r="Q28" s="27">
        <f t="shared" si="5"/>
        <v>1427456</v>
      </c>
      <c r="R28" s="27">
        <f t="shared" si="5"/>
        <v>51946800</v>
      </c>
      <c r="S28" s="27">
        <f>SUM(S29:S31)</f>
        <v>14031</v>
      </c>
      <c r="T28" s="27">
        <f t="shared" si="5"/>
        <v>1468273</v>
      </c>
      <c r="U28" s="27">
        <f t="shared" si="5"/>
        <v>55943107</v>
      </c>
      <c r="V28" s="27">
        <f>SUM(V29:V31)</f>
        <v>14386</v>
      </c>
      <c r="W28" s="27">
        <f>SUM(W29:W31)</f>
        <v>1506682</v>
      </c>
      <c r="X28" s="27">
        <f>SUM(X29:X31)</f>
        <v>59793909</v>
      </c>
    </row>
    <row r="29" spans="2:24" ht="22.15" customHeight="1" x14ac:dyDescent="0.15">
      <c r="C29" s="1"/>
      <c r="D29" s="1"/>
      <c r="E29" s="51" t="s">
        <v>23</v>
      </c>
      <c r="F29" s="51"/>
      <c r="G29" s="1"/>
      <c r="H29" s="14"/>
      <c r="I29" s="27">
        <v>10817</v>
      </c>
      <c r="J29" s="27">
        <v>1112733</v>
      </c>
      <c r="K29" s="27">
        <v>42548856</v>
      </c>
      <c r="L29" s="27">
        <v>11067</v>
      </c>
      <c r="M29" s="27">
        <v>1139764</v>
      </c>
      <c r="N29" s="27">
        <v>45253457</v>
      </c>
      <c r="O29" s="26"/>
      <c r="P29" s="27">
        <v>11337</v>
      </c>
      <c r="Q29" s="27">
        <v>1167689</v>
      </c>
      <c r="R29" s="27">
        <v>44352166</v>
      </c>
      <c r="S29" s="27">
        <v>11703</v>
      </c>
      <c r="T29" s="27">
        <v>1204723</v>
      </c>
      <c r="U29" s="27">
        <v>47912285</v>
      </c>
      <c r="V29" s="27">
        <v>12079</v>
      </c>
      <c r="W29" s="27">
        <v>1242685</v>
      </c>
      <c r="X29" s="27">
        <v>51548410</v>
      </c>
    </row>
    <row r="30" spans="2:24" ht="22.15" customHeight="1" x14ac:dyDescent="0.15">
      <c r="C30" s="1"/>
      <c r="D30" s="1"/>
      <c r="E30" s="51" t="s">
        <v>24</v>
      </c>
      <c r="F30" s="51"/>
      <c r="G30" s="1"/>
      <c r="H30" s="14"/>
      <c r="I30" s="27">
        <v>400</v>
      </c>
      <c r="J30" s="27">
        <v>48575</v>
      </c>
      <c r="K30" s="27">
        <v>1066425</v>
      </c>
      <c r="L30" s="27">
        <v>390</v>
      </c>
      <c r="M30" s="27">
        <v>47709</v>
      </c>
      <c r="N30" s="27">
        <v>1065318</v>
      </c>
      <c r="O30" s="26"/>
      <c r="P30" s="27">
        <v>382</v>
      </c>
      <c r="Q30" s="27">
        <v>46798</v>
      </c>
      <c r="R30" s="27">
        <v>1001162</v>
      </c>
      <c r="S30" s="27">
        <v>377</v>
      </c>
      <c r="T30" s="27">
        <v>46568</v>
      </c>
      <c r="U30" s="27">
        <v>1010549</v>
      </c>
      <c r="V30" s="27">
        <v>367</v>
      </c>
      <c r="W30" s="27">
        <v>45504</v>
      </c>
      <c r="X30" s="27">
        <v>1001711</v>
      </c>
    </row>
    <row r="31" spans="2:24" ht="22.15" customHeight="1" x14ac:dyDescent="0.15">
      <c r="C31" s="1"/>
      <c r="D31" s="1"/>
      <c r="E31" s="51" t="s">
        <v>20</v>
      </c>
      <c r="F31" s="51"/>
      <c r="G31" s="1"/>
      <c r="H31" s="14"/>
      <c r="I31" s="27">
        <v>1957</v>
      </c>
      <c r="J31" s="27">
        <v>207280</v>
      </c>
      <c r="K31" s="27">
        <v>6377568</v>
      </c>
      <c r="L31" s="27">
        <v>1955</v>
      </c>
      <c r="M31" s="27">
        <v>210027</v>
      </c>
      <c r="N31" s="27">
        <v>6775327</v>
      </c>
      <c r="O31" s="26"/>
      <c r="P31" s="27">
        <v>1948</v>
      </c>
      <c r="Q31" s="27">
        <v>212969</v>
      </c>
      <c r="R31" s="27">
        <v>6593472</v>
      </c>
      <c r="S31" s="27">
        <v>1951</v>
      </c>
      <c r="T31" s="27">
        <v>216982</v>
      </c>
      <c r="U31" s="27">
        <v>7020273</v>
      </c>
      <c r="V31" s="27">
        <v>1940</v>
      </c>
      <c r="W31" s="27">
        <v>218493</v>
      </c>
      <c r="X31" s="27">
        <v>7243788</v>
      </c>
    </row>
    <row r="32" spans="2:24" ht="22.15" customHeight="1" x14ac:dyDescent="0.15">
      <c r="C32" s="1"/>
      <c r="D32" s="51" t="s">
        <v>25</v>
      </c>
      <c r="E32" s="51"/>
      <c r="F32" s="1"/>
      <c r="G32" s="1"/>
      <c r="H32" s="14"/>
      <c r="I32" s="27">
        <f t="shared" ref="I32:N32" si="6">SUM(I33:I34)</f>
        <v>4304</v>
      </c>
      <c r="J32" s="27">
        <f t="shared" si="6"/>
        <v>2335881</v>
      </c>
      <c r="K32" s="27">
        <f t="shared" si="6"/>
        <v>143910863</v>
      </c>
      <c r="L32" s="27">
        <f t="shared" si="6"/>
        <v>4337</v>
      </c>
      <c r="M32" s="27">
        <f t="shared" si="6"/>
        <v>2350262</v>
      </c>
      <c r="N32" s="27">
        <f t="shared" si="6"/>
        <v>145732738</v>
      </c>
      <c r="O32" s="26"/>
      <c r="P32" s="27">
        <f>SUM(P33:P34)</f>
        <v>4375</v>
      </c>
      <c r="Q32" s="27">
        <f>SUM(Q33:Q34)</f>
        <v>2369875</v>
      </c>
      <c r="R32" s="27">
        <f>SUM(R33:R34)</f>
        <v>146741922</v>
      </c>
      <c r="S32" s="27">
        <f t="shared" ref="S32:X32" si="7">SUM(S33:S34)</f>
        <v>4382</v>
      </c>
      <c r="T32" s="27">
        <f t="shared" si="7"/>
        <v>2383461</v>
      </c>
      <c r="U32" s="27">
        <f t="shared" si="7"/>
        <v>148213171</v>
      </c>
      <c r="V32" s="27">
        <f t="shared" si="7"/>
        <v>4411</v>
      </c>
      <c r="W32" s="27">
        <f t="shared" si="7"/>
        <v>2390128</v>
      </c>
      <c r="X32" s="27">
        <f t="shared" si="7"/>
        <v>149264359</v>
      </c>
    </row>
    <row r="33" spans="2:25" ht="22.15" customHeight="1" x14ac:dyDescent="0.15">
      <c r="C33" s="1"/>
      <c r="D33" s="1"/>
      <c r="E33" s="51" t="s">
        <v>26</v>
      </c>
      <c r="F33" s="51"/>
      <c r="G33" s="51"/>
      <c r="H33" s="14"/>
      <c r="I33" s="27">
        <v>2604</v>
      </c>
      <c r="J33" s="27">
        <v>1678059</v>
      </c>
      <c r="K33" s="27">
        <v>105655809</v>
      </c>
      <c r="L33" s="27">
        <v>2626</v>
      </c>
      <c r="M33" s="27">
        <v>1683242</v>
      </c>
      <c r="N33" s="27">
        <v>106230046</v>
      </c>
      <c r="O33" s="26"/>
      <c r="P33" s="27">
        <v>2654</v>
      </c>
      <c r="Q33" s="27">
        <v>1699193</v>
      </c>
      <c r="R33" s="27">
        <v>107505055</v>
      </c>
      <c r="S33" s="27">
        <v>2661</v>
      </c>
      <c r="T33" s="27">
        <v>1704679</v>
      </c>
      <c r="U33" s="27">
        <v>108246018</v>
      </c>
      <c r="V33" s="27">
        <v>2677</v>
      </c>
      <c r="W33" s="27">
        <v>1706227</v>
      </c>
      <c r="X33" s="27">
        <v>108530317</v>
      </c>
    </row>
    <row r="34" spans="2:25" ht="22.15" customHeight="1" x14ac:dyDescent="0.15">
      <c r="C34" s="1"/>
      <c r="D34" s="1"/>
      <c r="E34" s="51" t="s">
        <v>20</v>
      </c>
      <c r="F34" s="51"/>
      <c r="G34" s="51"/>
      <c r="H34" s="14"/>
      <c r="I34" s="27">
        <v>1700</v>
      </c>
      <c r="J34" s="27">
        <v>657822</v>
      </c>
      <c r="K34" s="27">
        <v>38255054</v>
      </c>
      <c r="L34" s="27">
        <v>1711</v>
      </c>
      <c r="M34" s="27">
        <v>667020</v>
      </c>
      <c r="N34" s="27">
        <v>39502692</v>
      </c>
      <c r="O34" s="26"/>
      <c r="P34" s="27">
        <v>1721</v>
      </c>
      <c r="Q34" s="27">
        <v>670682</v>
      </c>
      <c r="R34" s="27">
        <v>39236867</v>
      </c>
      <c r="S34" s="27">
        <v>1721</v>
      </c>
      <c r="T34" s="27">
        <v>678782</v>
      </c>
      <c r="U34" s="27">
        <v>39967153</v>
      </c>
      <c r="V34" s="27">
        <v>1734</v>
      </c>
      <c r="W34" s="27">
        <v>683901</v>
      </c>
      <c r="X34" s="27">
        <v>40734042</v>
      </c>
    </row>
    <row r="35" spans="2:25" ht="22.15" customHeight="1" x14ac:dyDescent="0.15">
      <c r="C35" s="1"/>
      <c r="D35" s="1"/>
      <c r="E35" s="1"/>
      <c r="F35" s="1"/>
      <c r="G35" s="1"/>
      <c r="H35" s="14"/>
      <c r="I35" s="1"/>
      <c r="J35" s="1"/>
      <c r="K35" s="1"/>
      <c r="L35" s="1"/>
      <c r="M35" s="1"/>
      <c r="N35" s="1"/>
      <c r="O35" s="1"/>
      <c r="P35" s="1"/>
      <c r="Q35" s="1"/>
      <c r="R35" s="1"/>
      <c r="S35" s="27"/>
      <c r="T35" s="27"/>
      <c r="U35" s="27"/>
      <c r="V35" s="27"/>
      <c r="W35" s="27"/>
      <c r="X35" s="27"/>
    </row>
    <row r="36" spans="2:25" s="21" customFormat="1" ht="22.15" customHeight="1" x14ac:dyDescent="0.15">
      <c r="C36" s="52" t="s">
        <v>27</v>
      </c>
      <c r="D36" s="52"/>
      <c r="E36" s="52"/>
      <c r="F36" s="22"/>
      <c r="G36" s="22"/>
      <c r="H36" s="23"/>
      <c r="I36" s="28">
        <f>SUM(I37:I39)</f>
        <v>826</v>
      </c>
      <c r="J36" s="29" t="s">
        <v>28</v>
      </c>
      <c r="K36" s="28">
        <f>SUM(K37:K39)</f>
        <v>47342340</v>
      </c>
      <c r="L36" s="28">
        <f>SUM(L37:L39)</f>
        <v>849</v>
      </c>
      <c r="M36" s="29" t="s">
        <v>28</v>
      </c>
      <c r="N36" s="28">
        <f>SUM(N37:N39)</f>
        <v>46716638</v>
      </c>
      <c r="O36" s="28"/>
      <c r="P36" s="25">
        <f>SUM(P37:P39)</f>
        <v>786</v>
      </c>
      <c r="Q36" s="31" t="s">
        <v>28</v>
      </c>
      <c r="R36" s="25">
        <f>SUM(R37:R39)</f>
        <v>44729545</v>
      </c>
      <c r="S36" s="25">
        <f>SUM(S37:S39)</f>
        <v>859</v>
      </c>
      <c r="T36" s="31" t="s">
        <v>34</v>
      </c>
      <c r="U36" s="25">
        <f>SUM(U37:U39)</f>
        <v>45328168</v>
      </c>
      <c r="V36" s="25">
        <f>SUM(V37:V39)</f>
        <v>855</v>
      </c>
      <c r="W36" s="31" t="s">
        <v>34</v>
      </c>
      <c r="X36" s="25">
        <f>SUM(X37:X39)</f>
        <v>44207653</v>
      </c>
    </row>
    <row r="37" spans="2:25" ht="22.15" customHeight="1" x14ac:dyDescent="0.15">
      <c r="C37" s="1"/>
      <c r="D37" s="1" t="s">
        <v>29</v>
      </c>
      <c r="E37" s="1"/>
      <c r="F37" s="1"/>
      <c r="G37" s="1"/>
      <c r="H37" s="14"/>
      <c r="I37" s="27">
        <v>252</v>
      </c>
      <c r="J37" s="31" t="s">
        <v>34</v>
      </c>
      <c r="K37" s="27">
        <v>1941534</v>
      </c>
      <c r="L37" s="27">
        <v>267</v>
      </c>
      <c r="M37" s="31" t="s">
        <v>34</v>
      </c>
      <c r="N37" s="27">
        <v>2022090</v>
      </c>
      <c r="O37" s="26"/>
      <c r="P37" s="27">
        <v>262</v>
      </c>
      <c r="Q37" s="31" t="s">
        <v>34</v>
      </c>
      <c r="R37" s="27">
        <v>1951992</v>
      </c>
      <c r="S37" s="27">
        <v>275</v>
      </c>
      <c r="T37" s="31" t="s">
        <v>34</v>
      </c>
      <c r="U37" s="27">
        <v>1890359</v>
      </c>
      <c r="V37" s="27">
        <v>263</v>
      </c>
      <c r="W37" s="31" t="s">
        <v>39</v>
      </c>
      <c r="X37" s="27">
        <v>1909832</v>
      </c>
      <c r="Y37" s="36"/>
    </row>
    <row r="38" spans="2:25" ht="22.15" customHeight="1" x14ac:dyDescent="0.15">
      <c r="C38" s="1"/>
      <c r="D38" s="1" t="s">
        <v>30</v>
      </c>
      <c r="E38" s="1"/>
      <c r="F38" s="1"/>
      <c r="G38" s="1"/>
      <c r="H38" s="14"/>
      <c r="I38" s="27">
        <v>564</v>
      </c>
      <c r="J38" s="31" t="s">
        <v>34</v>
      </c>
      <c r="K38" s="27">
        <v>22224713</v>
      </c>
      <c r="L38" s="27">
        <v>572</v>
      </c>
      <c r="M38" s="31" t="s">
        <v>34</v>
      </c>
      <c r="N38" s="27">
        <v>21905746</v>
      </c>
      <c r="O38" s="26"/>
      <c r="P38" s="27">
        <v>514</v>
      </c>
      <c r="Q38" s="31" t="s">
        <v>34</v>
      </c>
      <c r="R38" s="27">
        <v>20227807</v>
      </c>
      <c r="S38" s="27">
        <v>574</v>
      </c>
      <c r="T38" s="31" t="s">
        <v>34</v>
      </c>
      <c r="U38" s="27">
        <v>21315216</v>
      </c>
      <c r="V38" s="27">
        <v>582</v>
      </c>
      <c r="W38" s="31" t="s">
        <v>39</v>
      </c>
      <c r="X38" s="27">
        <v>20553838</v>
      </c>
      <c r="Y38" s="36"/>
    </row>
    <row r="39" spans="2:25" ht="22.15" customHeight="1" x14ac:dyDescent="0.15">
      <c r="C39" s="1"/>
      <c r="D39" s="51" t="s">
        <v>31</v>
      </c>
      <c r="E39" s="51"/>
      <c r="F39" s="51"/>
      <c r="G39" s="1"/>
      <c r="H39" s="14"/>
      <c r="I39" s="27">
        <v>10</v>
      </c>
      <c r="J39" s="31" t="s">
        <v>34</v>
      </c>
      <c r="K39" s="27">
        <v>23176093</v>
      </c>
      <c r="L39" s="27">
        <v>10</v>
      </c>
      <c r="M39" s="31" t="s">
        <v>34</v>
      </c>
      <c r="N39" s="27">
        <v>22788802</v>
      </c>
      <c r="O39" s="26"/>
      <c r="P39" s="27">
        <v>10</v>
      </c>
      <c r="Q39" s="31" t="s">
        <v>34</v>
      </c>
      <c r="R39" s="27">
        <v>22549746</v>
      </c>
      <c r="S39" s="27">
        <v>10</v>
      </c>
      <c r="T39" s="31" t="s">
        <v>34</v>
      </c>
      <c r="U39" s="27">
        <v>22122593</v>
      </c>
      <c r="V39" s="27">
        <v>10</v>
      </c>
      <c r="W39" s="31" t="s">
        <v>39</v>
      </c>
      <c r="X39" s="27">
        <v>21743983</v>
      </c>
      <c r="Y39" s="36"/>
    </row>
    <row r="40" spans="2:25" ht="12.6" customHeight="1" x14ac:dyDescent="0.15">
      <c r="B40" s="7"/>
      <c r="C40" s="7"/>
      <c r="D40" s="7"/>
      <c r="E40" s="7"/>
      <c r="F40" s="7"/>
      <c r="G40" s="7"/>
      <c r="H40" s="19"/>
      <c r="I40" s="2"/>
      <c r="J40" s="2"/>
      <c r="K40" s="2"/>
      <c r="L40" s="2"/>
      <c r="M40" s="2"/>
      <c r="N40" s="2"/>
      <c r="O40" s="2"/>
      <c r="P40" s="2"/>
      <c r="Q40" s="2"/>
      <c r="R40" s="2"/>
      <c r="S40" s="30"/>
      <c r="T40" s="30"/>
      <c r="U40" s="30"/>
      <c r="V40" s="32"/>
      <c r="W40" s="32"/>
      <c r="X40" s="32"/>
    </row>
    <row r="41" spans="2:25" x14ac:dyDescent="0.15"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33"/>
      <c r="W41" s="33"/>
      <c r="X41" s="33"/>
    </row>
    <row r="42" spans="2:25" x14ac:dyDescent="0.15">
      <c r="C42" s="51" t="s">
        <v>35</v>
      </c>
      <c r="D42" s="51"/>
      <c r="E42" s="51"/>
      <c r="F42" s="51"/>
      <c r="G42" s="5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2:25" x14ac:dyDescent="0.15"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2:25" x14ac:dyDescent="0.15"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2:25" x14ac:dyDescent="0.15"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2:25" x14ac:dyDescent="0.15"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2:25" x14ac:dyDescent="0.15"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</sheetData>
  <customSheetViews>
    <customSheetView guid="{4936DB6A-9752-4948-9BF8-1D3127987382}" showPageBreaks="1" showRuler="0" topLeftCell="A28">
      <selection activeCell="F36" sqref="F36"/>
      <pageMargins left="0.39370078740157483" right="0" top="0.59055118110236227" bottom="0" header="0.51181102362204722" footer="0.51181102362204722"/>
      <pageSetup paperSize="9" scale="74" orientation="landscape" r:id="rId1"/>
      <headerFooter alignWithMargins="0"/>
    </customSheetView>
    <customSheetView guid="{95DB7114-FC26-45E6-B999-9B723608055A}" topLeftCell="H22">
      <pane xSplit="12.847058823529412" topLeftCell="S1"/>
      <selection activeCell="S35" sqref="S35"/>
      <pageMargins left="0.39370078740157483" right="0" top="0.59055118110236227" bottom="0" header="0.51181102362204722" footer="0.51181102362204722"/>
      <pageSetup paperSize="9" orientation="portrait" r:id="rId2"/>
      <headerFooter alignWithMargins="0"/>
    </customSheetView>
    <customSheetView guid="{A80BA014-9DC3-4198-B494-F02016559C52}" showPageBreaks="1" showRuler="0" topLeftCell="B10">
      <pane xSplit="7" ySplit="1" topLeftCell="N11" activePane="bottomRight" state="frozen"/>
      <selection pane="bottomRight" activeCell="Y38" sqref="Y38"/>
      <pageMargins left="0.39370078740157483" right="0" top="0.59055118110236227" bottom="0" header="0.51181102362204722" footer="0.51181102362204722"/>
      <pageSetup paperSize="9" orientation="portrait" r:id="rId3"/>
      <headerFooter alignWithMargins="0"/>
    </customSheetView>
  </customSheetViews>
  <mergeCells count="22">
    <mergeCell ref="D32:E32"/>
    <mergeCell ref="E30:F30"/>
    <mergeCell ref="C42:G42"/>
    <mergeCell ref="E33:G33"/>
    <mergeCell ref="E34:G34"/>
    <mergeCell ref="D39:F39"/>
    <mergeCell ref="E31:F31"/>
    <mergeCell ref="C36:E36"/>
    <mergeCell ref="D15:F15"/>
    <mergeCell ref="E29:F29"/>
    <mergeCell ref="D23:E23"/>
    <mergeCell ref="D28:E28"/>
    <mergeCell ref="D25:E25"/>
    <mergeCell ref="C20:E20"/>
    <mergeCell ref="C27:E27"/>
    <mergeCell ref="D24:E24"/>
    <mergeCell ref="W1:X1"/>
    <mergeCell ref="L5:N5"/>
    <mergeCell ref="A1:F1"/>
    <mergeCell ref="I12:K12"/>
    <mergeCell ref="B10:K10"/>
    <mergeCell ref="P5:R5"/>
  </mergeCells>
  <phoneticPr fontId="2"/>
  <pageMargins left="0.19685039370078741" right="0.19685039370078741" top="0.39370078740157483" bottom="0" header="0.51181102362204722" footer="0.51181102362204722"/>
  <pageSetup paperSize="9" orientation="portrait" r:id="rId4"/>
  <headerFooter alignWithMargins="0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p52，53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総務契約課</dc:creator>
  <cp:lastModifiedBy>setup</cp:lastModifiedBy>
  <cp:lastPrinted>2023-01-04T00:15:13Z</cp:lastPrinted>
  <dcterms:created xsi:type="dcterms:W3CDTF">1997-01-08T22:48:59Z</dcterms:created>
  <dcterms:modified xsi:type="dcterms:W3CDTF">2024-01-15T08:52:16Z</dcterms:modified>
</cp:coreProperties>
</file>