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csms02\1030財政課\★財政課データ\44照会・調査等\30年度\東京都\190131〆　公営企業に係る経営比較分析表（平成29年度決算）の分析等について\02＿回答\"/>
    </mc:Choice>
  </mc:AlternateContent>
  <workbookProtection workbookAlgorithmName="SHA-512" workbookHashValue="bF65xgVbK7EgzLCbUMlBc4zjJEcP0ihKO/OCvZQ9zPqZzgAV5uTh6bYqr9PszCgyiOXFwy/DYPVXKnbWFZqylQ==" workbookSaltValue="uqMypqs3YwXjL29nX+2AaA==" workbookSpinCount="100000" lockStructure="1"/>
  <bookViews>
    <workbookView xWindow="0" yWindow="0" windowWidth="19200" windowHeight="1137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I10" i="4"/>
  <c r="AL8" i="4"/>
  <c r="P8" i="4"/>
  <c r="D10" i="5" l="1"/>
  <c r="C10" i="5"/>
  <c r="E10" i="5"/>
  <c r="B10" i="5"/>
</calcChain>
</file>

<file path=xl/sharedStrings.xml><?xml version="1.0" encoding="utf-8"?>
<sst xmlns="http://schemas.openxmlformats.org/spreadsheetml/2006/main" count="247" uniqueCount="125">
  <si>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</si>
  <si>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</si>
  <si>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</si>
  <si>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</si>
  <si>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</si>
  <si>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</si>
  <si>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</si>
  <si>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</si>
  <si>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</si>
  <si>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</si>
  <si>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</si>
  <si>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</si>
  <si>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</si>
  <si>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</si>
  <si>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</si>
  <si>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</si>
  <si>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</si>
  <si>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</si>
  <si>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</si>
  <si>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</si>
  <si>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</si>
  <si>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</si>
  <si>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</si>
  <si>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</si>
  <si>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</si>
  <si>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</si>
  <si>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</si>
  <si>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</si>
  <si>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</si>
  <si>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</si>
  <si>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</si>
  <si>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</si>
  <si>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</si>
  <si>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</si>
  <si>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</si>
  <si>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</si>
  <si>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</si>
  <si>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</si>
  <si>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</si>
  <si>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</si>
  <si>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</si>
  <si>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</si>
  <si>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</si>
  <si>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</si>
  <si>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</si>
  <si>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</si>
  <si>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</si>
  <si>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</si>
  <si>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</si>
  <si>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</si>
  <si>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</si>
  <si>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</si>
  <si>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</si>
  <si>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</si>
  <si>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</si>
  <si>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</si>
  <si>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</si>
  <si>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</si>
  <si>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</si>
  <si>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</si>
  <si>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</si>
  <si>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</si>
  <si>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</si>
  <si>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</si>
  <si>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</si>
  <si>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</si>
  <si>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</si>
  <si>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</si>
  <si>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</si>
  <si>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</si>
  <si>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</si>
  <si>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</si>
  <si>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</si>
  <si>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</si>
  <si>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</si>
  <si>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</si>
  <si>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</si>
  <si>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</si>
  <si>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</si>
  <si>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</si>
  <si>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</si>
  <si>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</si>
  <si>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</si>
  <si>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</si>
  <si>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</si>
  <si>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</si>
  <si>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</si>
  <si>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</si>
  <si>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</si>
  <si>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</si>
  <si>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</si>
  <si>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</si>
  <si>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</si>
  <si>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</si>
  <si>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</si>
  <si>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</si>
  <si>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</si>
  <si>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</si>
  <si>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</si>
  <si>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</si>
  <si>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</si>
  <si>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</si>
  <si>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</si>
  <si>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</si>
  <si>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</si>
  <si>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</si>
  <si>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</si>
  <si>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</si>
  <si>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</si>
  <si>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稲城市</t>
  </si>
  <si>
    <t>法非適用</t>
  </si>
  <si>
    <t>下水道事業</t>
  </si>
  <si>
    <t>公共下水道</t>
  </si>
  <si>
    <t>Bb1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</si>
  <si>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</si>
  <si>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</si>
  <si>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</si>
  <si>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</si>
  <si>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</si>
  <si>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</si>
  <si>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</si>
  <si>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</si>
  <si>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「収益的収支比率」につきましては、前年度と比較して、14.24％増加しています。これは、使用料収入が微増し地方債償還金は減少していることの外、総務省の「『分流式下水道等に要する経費』算出表」を使用し繰入金が増えたことによるものです。
使用料収入だけでは経営することができず、一般会計繰入金に依存をしており、今後も経営改善に向けた取り組みが必要です。
④「企業債残高対事業規模比率」につきましては、企業債の償還が進んでいること、普及率の上昇で使用料収入が増えていることから、引き続き減少をしております。
⑤「経費回収率」につきましては、使用料収入が増えたことにより増加をしておりますが、類似団体の平均値を下回っており、引き続き経営改善に向けた取り組みが必要です。
⑥「汚水処理原価」につきましては、水洗化率の上昇に伴い年間有収水量が増加したこと、企業債の償還が減少し汚水処理費が減少したことから17.54円下がりました。
</t>
    <rPh sb="2" eb="5">
      <t>シュウエキテキ</t>
    </rPh>
    <rPh sb="5" eb="7">
      <t>シュウシ</t>
    </rPh>
    <rPh sb="7" eb="9">
      <t>ヒリツ</t>
    </rPh>
    <rPh sb="18" eb="19">
      <t>ゼン</t>
    </rPh>
    <rPh sb="19" eb="21">
      <t>ネンド</t>
    </rPh>
    <rPh sb="22" eb="24">
      <t>ヒカク</t>
    </rPh>
    <rPh sb="70" eb="71">
      <t>ホカ</t>
    </rPh>
    <rPh sb="72" eb="74">
      <t>ソウム</t>
    </rPh>
    <rPh sb="74" eb="75">
      <t>ショウ</t>
    </rPh>
    <rPh sb="78" eb="80">
      <t>ブンリュウ</t>
    </rPh>
    <rPh sb="80" eb="81">
      <t>シキ</t>
    </rPh>
    <rPh sb="81" eb="83">
      <t>ゲスイ</t>
    </rPh>
    <rPh sb="83" eb="84">
      <t>ドウ</t>
    </rPh>
    <rPh sb="84" eb="85">
      <t>トウ</t>
    </rPh>
    <rPh sb="86" eb="87">
      <t>ヨウ</t>
    </rPh>
    <rPh sb="89" eb="91">
      <t>ケイヒ</t>
    </rPh>
    <rPh sb="92" eb="94">
      <t>サンシュツ</t>
    </rPh>
    <rPh sb="94" eb="95">
      <t>ヒョウ</t>
    </rPh>
    <rPh sb="97" eb="99">
      <t>シヨウ</t>
    </rPh>
    <rPh sb="100" eb="102">
      <t>クリイレ</t>
    </rPh>
    <rPh sb="102" eb="103">
      <t>キン</t>
    </rPh>
    <rPh sb="104" eb="105">
      <t>フ</t>
    </rPh>
    <rPh sb="118" eb="120">
      <t>シヨウ</t>
    </rPh>
    <rPh sb="120" eb="121">
      <t>リョウ</t>
    </rPh>
    <rPh sb="121" eb="123">
      <t>シュウニュウ</t>
    </rPh>
    <rPh sb="127" eb="129">
      <t>ケイエイ</t>
    </rPh>
    <rPh sb="138" eb="140">
      <t>イッパン</t>
    </rPh>
    <rPh sb="140" eb="142">
      <t>カイケイ</t>
    </rPh>
    <rPh sb="142" eb="144">
      <t>クリイレ</t>
    </rPh>
    <rPh sb="144" eb="145">
      <t>キン</t>
    </rPh>
    <rPh sb="146" eb="148">
      <t>イゾン</t>
    </rPh>
    <rPh sb="154" eb="156">
      <t>コンゴ</t>
    </rPh>
    <rPh sb="157" eb="159">
      <t>ケイエイ</t>
    </rPh>
    <rPh sb="159" eb="161">
      <t>カイゼン</t>
    </rPh>
    <rPh sb="162" eb="163">
      <t>ム</t>
    </rPh>
    <rPh sb="165" eb="166">
      <t>ト</t>
    </rPh>
    <rPh sb="167" eb="168">
      <t>ク</t>
    </rPh>
    <rPh sb="170" eb="172">
      <t>ヒツヨウ</t>
    </rPh>
    <rPh sb="179" eb="181">
      <t>キギョウ</t>
    </rPh>
    <rPh sb="181" eb="182">
      <t>サイ</t>
    </rPh>
    <rPh sb="182" eb="184">
      <t>ザンダカ</t>
    </rPh>
    <rPh sb="184" eb="185">
      <t>タイ</t>
    </rPh>
    <rPh sb="185" eb="187">
      <t>ジギョウ</t>
    </rPh>
    <rPh sb="187" eb="189">
      <t>キボ</t>
    </rPh>
    <rPh sb="189" eb="191">
      <t>ヒリツ</t>
    </rPh>
    <rPh sb="200" eb="202">
      <t>キギョウ</t>
    </rPh>
    <rPh sb="202" eb="203">
      <t>サイ</t>
    </rPh>
    <rPh sb="204" eb="206">
      <t>ショウカン</t>
    </rPh>
    <rPh sb="207" eb="208">
      <t>スス</t>
    </rPh>
    <rPh sb="215" eb="217">
      <t>フキュウ</t>
    </rPh>
    <rPh sb="217" eb="218">
      <t>リツ</t>
    </rPh>
    <rPh sb="219" eb="221">
      <t>ジョウショウ</t>
    </rPh>
    <rPh sb="222" eb="224">
      <t>シヨウ</t>
    </rPh>
    <rPh sb="224" eb="225">
      <t>リョウ</t>
    </rPh>
    <rPh sb="225" eb="227">
      <t>シュウニュウ</t>
    </rPh>
    <rPh sb="228" eb="229">
      <t>フ</t>
    </rPh>
    <rPh sb="238" eb="239">
      <t>ヒ</t>
    </rPh>
    <rPh sb="240" eb="241">
      <t>ツヅ</t>
    </rPh>
    <rPh sb="242" eb="244">
      <t>ゲンショウ</t>
    </rPh>
    <rPh sb="256" eb="258">
      <t>ケイヒ</t>
    </rPh>
    <rPh sb="258" eb="260">
      <t>カイシュウ</t>
    </rPh>
    <rPh sb="260" eb="261">
      <t>リツ</t>
    </rPh>
    <rPh sb="270" eb="272">
      <t>シヨウ</t>
    </rPh>
    <rPh sb="272" eb="273">
      <t>リョウ</t>
    </rPh>
    <rPh sb="273" eb="275">
      <t>シュウニュウ</t>
    </rPh>
    <rPh sb="276" eb="277">
      <t>フ</t>
    </rPh>
    <rPh sb="284" eb="285">
      <t>ゾウ</t>
    </rPh>
    <rPh sb="285" eb="286">
      <t>カ</t>
    </rPh>
    <rPh sb="295" eb="297">
      <t>ルイジ</t>
    </rPh>
    <rPh sb="297" eb="299">
      <t>ダンタイ</t>
    </rPh>
    <rPh sb="300" eb="302">
      <t>ヘイキン</t>
    </rPh>
    <rPh sb="302" eb="303">
      <t>チ</t>
    </rPh>
    <rPh sb="304" eb="306">
      <t>シタマワ</t>
    </rPh>
    <rPh sb="311" eb="312">
      <t>ヒ</t>
    </rPh>
    <rPh sb="313" eb="314">
      <t>ツヅ</t>
    </rPh>
    <rPh sb="315" eb="317">
      <t>ケイエイ</t>
    </rPh>
    <rPh sb="317" eb="319">
      <t>カイゼン</t>
    </rPh>
    <rPh sb="320" eb="321">
      <t>ム</t>
    </rPh>
    <rPh sb="323" eb="324">
      <t>ト</t>
    </rPh>
    <rPh sb="325" eb="326">
      <t>ク</t>
    </rPh>
    <rPh sb="328" eb="330">
      <t>ヒツヨウ</t>
    </rPh>
    <rPh sb="337" eb="339">
      <t>オスイ</t>
    </rPh>
    <rPh sb="339" eb="341">
      <t>ショリ</t>
    </rPh>
    <rPh sb="341" eb="343">
      <t>ゲンカ</t>
    </rPh>
    <rPh sb="352" eb="355">
      <t>スイセンカ</t>
    </rPh>
    <rPh sb="355" eb="356">
      <t>リツ</t>
    </rPh>
    <rPh sb="357" eb="359">
      <t>ジョウショウ</t>
    </rPh>
    <rPh sb="360" eb="361">
      <t>トモナ</t>
    </rPh>
    <rPh sb="362" eb="364">
      <t>ネンカン</t>
    </rPh>
    <rPh sb="364" eb="365">
      <t>ユウ</t>
    </rPh>
    <rPh sb="365" eb="366">
      <t>シュウ</t>
    </rPh>
    <rPh sb="366" eb="368">
      <t>スイリョウ</t>
    </rPh>
    <rPh sb="369" eb="370">
      <t>ゾウ</t>
    </rPh>
    <rPh sb="370" eb="371">
      <t>カ</t>
    </rPh>
    <rPh sb="376" eb="378">
      <t>キギョウ</t>
    </rPh>
    <rPh sb="378" eb="379">
      <t>サイ</t>
    </rPh>
    <rPh sb="380" eb="382">
      <t>ショウカン</t>
    </rPh>
    <rPh sb="383" eb="385">
      <t>ゲンショウ</t>
    </rPh>
    <rPh sb="386" eb="388">
      <t>オスイ</t>
    </rPh>
    <rPh sb="388" eb="390">
      <t>ショリ</t>
    </rPh>
    <rPh sb="390" eb="391">
      <t>ヒ</t>
    </rPh>
    <rPh sb="392" eb="394">
      <t>ゲンショウ</t>
    </rPh>
    <rPh sb="405" eb="406">
      <t>エン</t>
    </rPh>
    <rPh sb="406" eb="407">
      <t>サ</t>
    </rPh>
    <phoneticPr fontId="4"/>
  </si>
  <si>
    <t>稲城市の下水道事業は昭和56年から始まり、現在、汚水管やマンホール等の耐用年数（50年）を超過する下水道施設はありません。
市では毎年、下水道施設の点検や清掃などをを行い、適正な維持管理をしています。
今後、汚水管などの下水道施設の老朽化に対応するため、第四次稲城市長期総合計画期間内にストックマネジメント計画（下水道維持管理計画）を策定します。</t>
    <rPh sb="0" eb="3">
      <t>イナギシ</t>
    </rPh>
    <rPh sb="4" eb="6">
      <t>ゲスイ</t>
    </rPh>
    <rPh sb="6" eb="7">
      <t>ドウ</t>
    </rPh>
    <rPh sb="7" eb="9">
      <t>ジギョウ</t>
    </rPh>
    <rPh sb="10" eb="12">
      <t>ショウワ</t>
    </rPh>
    <rPh sb="14" eb="15">
      <t>ネン</t>
    </rPh>
    <rPh sb="17" eb="18">
      <t>ハジ</t>
    </rPh>
    <rPh sb="21" eb="23">
      <t>ゲンザイ</t>
    </rPh>
    <rPh sb="24" eb="26">
      <t>オスイ</t>
    </rPh>
    <rPh sb="26" eb="27">
      <t>カン</t>
    </rPh>
    <rPh sb="33" eb="34">
      <t>トウ</t>
    </rPh>
    <rPh sb="35" eb="37">
      <t>タイヨウ</t>
    </rPh>
    <rPh sb="37" eb="39">
      <t>ネンスウ</t>
    </rPh>
    <rPh sb="42" eb="43">
      <t>ネン</t>
    </rPh>
    <rPh sb="45" eb="47">
      <t>チョウカ</t>
    </rPh>
    <rPh sb="49" eb="52">
      <t>ゲスイドウ</t>
    </rPh>
    <rPh sb="52" eb="54">
      <t>シセツ</t>
    </rPh>
    <rPh sb="68" eb="70">
      <t>ゲスイ</t>
    </rPh>
    <rPh sb="70" eb="71">
      <t>ドウ</t>
    </rPh>
    <rPh sb="71" eb="73">
      <t>シセツ</t>
    </rPh>
    <rPh sb="74" eb="76">
      <t>テンケン</t>
    </rPh>
    <rPh sb="77" eb="79">
      <t>セイソウ</t>
    </rPh>
    <rPh sb="83" eb="84">
      <t>オコナ</t>
    </rPh>
    <rPh sb="86" eb="88">
      <t>テキセイ</t>
    </rPh>
    <rPh sb="89" eb="91">
      <t>イジ</t>
    </rPh>
    <rPh sb="91" eb="93">
      <t>カンリ</t>
    </rPh>
    <rPh sb="101" eb="103">
      <t>コンゴ</t>
    </rPh>
    <rPh sb="104" eb="106">
      <t>オスイ</t>
    </rPh>
    <rPh sb="106" eb="107">
      <t>カン</t>
    </rPh>
    <rPh sb="110" eb="112">
      <t>ゲスイ</t>
    </rPh>
    <rPh sb="112" eb="113">
      <t>ドウ</t>
    </rPh>
    <rPh sb="113" eb="115">
      <t>シセツ</t>
    </rPh>
    <rPh sb="116" eb="118">
      <t>ロウキュウ</t>
    </rPh>
    <rPh sb="118" eb="119">
      <t>カ</t>
    </rPh>
    <rPh sb="120" eb="122">
      <t>タイオウ</t>
    </rPh>
    <rPh sb="127" eb="128">
      <t>ダイ</t>
    </rPh>
    <rPh sb="153" eb="155">
      <t>ケイカク</t>
    </rPh>
    <phoneticPr fontId="4"/>
  </si>
  <si>
    <t>稲城市では、公共下水道の整備区域拡大を図ると共に、供用開始区域の下水道接続の促進をしています。水洗化率の上昇から有収水量の増加は見込まれ、企業債償還金の減少で汚水処理費が減額することから、経費回収率の上昇が見込まれます。
今後、ストックマネジメント計画による施設の老朽化対策を含め、持続可能な下水道事業を行っていくためには、安定した収入が必要です。引き続き経営改善に向けた取り組みが必要です。
平成31年度から地方公営企業法を一部適用し、健全な経営を行っていきます。</t>
    <rPh sb="0" eb="3">
      <t>イナギシ</t>
    </rPh>
    <rPh sb="6" eb="8">
      <t>コウキョウ</t>
    </rPh>
    <rPh sb="8" eb="10">
      <t>ゲスイ</t>
    </rPh>
    <rPh sb="10" eb="11">
      <t>ドウ</t>
    </rPh>
    <rPh sb="12" eb="14">
      <t>セイビ</t>
    </rPh>
    <rPh sb="14" eb="16">
      <t>クイキ</t>
    </rPh>
    <rPh sb="16" eb="18">
      <t>カクダイ</t>
    </rPh>
    <rPh sb="19" eb="20">
      <t>ハカ</t>
    </rPh>
    <rPh sb="22" eb="23">
      <t>トモ</t>
    </rPh>
    <rPh sb="25" eb="27">
      <t>キョウヨウ</t>
    </rPh>
    <rPh sb="27" eb="29">
      <t>カイシ</t>
    </rPh>
    <rPh sb="29" eb="31">
      <t>クイキ</t>
    </rPh>
    <rPh sb="32" eb="34">
      <t>ゲスイ</t>
    </rPh>
    <rPh sb="34" eb="35">
      <t>ドウ</t>
    </rPh>
    <rPh sb="35" eb="37">
      <t>セツゾク</t>
    </rPh>
    <rPh sb="38" eb="40">
      <t>ソクシン</t>
    </rPh>
    <rPh sb="47" eb="50">
      <t>スイセンカ</t>
    </rPh>
    <rPh sb="50" eb="51">
      <t>リツ</t>
    </rPh>
    <rPh sb="52" eb="54">
      <t>ジョウショウ</t>
    </rPh>
    <rPh sb="56" eb="57">
      <t>ユウ</t>
    </rPh>
    <rPh sb="57" eb="58">
      <t>シュウ</t>
    </rPh>
    <rPh sb="58" eb="60">
      <t>スイリョウ</t>
    </rPh>
    <rPh sb="61" eb="62">
      <t>ゾウ</t>
    </rPh>
    <rPh sb="62" eb="63">
      <t>カ</t>
    </rPh>
    <rPh sb="64" eb="66">
      <t>ミコ</t>
    </rPh>
    <rPh sb="69" eb="71">
      <t>キギョウ</t>
    </rPh>
    <rPh sb="71" eb="72">
      <t>サイ</t>
    </rPh>
    <rPh sb="72" eb="74">
      <t>ショウカン</t>
    </rPh>
    <rPh sb="74" eb="75">
      <t>キン</t>
    </rPh>
    <rPh sb="76" eb="78">
      <t>ゲンショウ</t>
    </rPh>
    <rPh sb="79" eb="81">
      <t>オスイ</t>
    </rPh>
    <rPh sb="81" eb="83">
      <t>ショリ</t>
    </rPh>
    <rPh sb="83" eb="84">
      <t>ヒ</t>
    </rPh>
    <rPh sb="124" eb="126">
      <t>ケイカク</t>
    </rPh>
    <rPh sb="135" eb="137">
      <t>タイサク</t>
    </rPh>
    <rPh sb="174" eb="175">
      <t>ヒ</t>
    </rPh>
    <rPh sb="176" eb="177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</si>
</sst>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A-4DDA-8F80-FE9678D34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11232"/>
        <c:axId val="9613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0.15</c:v>
                </c:pt>
                <c:pt idx="3" formatCode="#,##0.00;&quot;△&quot;#,##0.00;&quot;-&quot;">
                  <c:v>4.88</c:v>
                </c:pt>
                <c:pt idx="4" formatCode="#,##0.00;&quot;△&quot;#,##0.00;&quot;-&quot;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A-4DDA-8F80-FE9678D34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11232"/>
        <c:axId val="96133888"/>
      </c:lineChart>
      <c:dateAx>
        <c:axId val="9611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33888"/>
        <c:crosses val="autoZero"/>
        <c:auto val="1"/>
        <c:lblOffset val="100"/>
        <c:baseTimeUnit val="years"/>
      </c:dateAx>
      <c:valAx>
        <c:axId val="9613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1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1-419A-AFBD-E21CA6C09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69184"/>
        <c:axId val="97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86.69</c:v>
                </c:pt>
                <c:pt idx="3">
                  <c:v>80.16</c:v>
                </c:pt>
                <c:pt idx="4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1-419A-AFBD-E21CA6C09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69184"/>
        <c:axId val="97875456"/>
      </c:lineChart>
      <c:dateAx>
        <c:axId val="9786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75456"/>
        <c:crosses val="autoZero"/>
        <c:auto val="1"/>
        <c:lblOffset val="100"/>
        <c:baseTimeUnit val="years"/>
      </c:dateAx>
      <c:valAx>
        <c:axId val="97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6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95.32</c:v>
                </c:pt>
                <c:pt idx="1">
                  <c:v>96.62</c:v>
                </c:pt>
                <c:pt idx="2">
                  <c:v>96.78</c:v>
                </c:pt>
                <c:pt idx="3">
                  <c:v>96.96</c:v>
                </c:pt>
                <c:pt idx="4">
                  <c:v>97.21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1-45BD-A505-8409D274D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18976"/>
        <c:axId val="9792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90.76</c:v>
                </c:pt>
                <c:pt idx="1">
                  <c:v>91.47</c:v>
                </c:pt>
                <c:pt idx="2">
                  <c:v>96.14</c:v>
                </c:pt>
                <c:pt idx="3">
                  <c:v>96.19</c:v>
                </c:pt>
                <c:pt idx="4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81-45BD-A505-8409D274D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18976"/>
        <c:axId val="97920896"/>
      </c:lineChart>
      <c:dateAx>
        <c:axId val="9791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20896"/>
        <c:crosses val="autoZero"/>
        <c:auto val="1"/>
        <c:lblOffset val="100"/>
        <c:baseTimeUnit val="years"/>
      </c:dateAx>
      <c:valAx>
        <c:axId val="9792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1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74.75</c:v>
                </c:pt>
                <c:pt idx="1">
                  <c:v>75.150000000000006</c:v>
                </c:pt>
                <c:pt idx="2">
                  <c:v>75.77</c:v>
                </c:pt>
                <c:pt idx="3">
                  <c:v>75.89</c:v>
                </c:pt>
                <c:pt idx="4">
                  <c:v>90.13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E-4B8A-8970-1C371D97F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49184"/>
        <c:axId val="9636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E-4B8A-8970-1C371D97F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49184"/>
        <c:axId val="96363648"/>
      </c:lineChart>
      <c:dateAx>
        <c:axId val="9634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63648"/>
        <c:crosses val="autoZero"/>
        <c:auto val="1"/>
        <c:lblOffset val="100"/>
        <c:baseTimeUnit val="years"/>
      </c:dateAx>
      <c:valAx>
        <c:axId val="9636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34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6-4938-BB0D-E0F6CAD23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78240"/>
        <c:axId val="9773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6-4938-BB0D-E0F6CAD23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78240"/>
        <c:axId val="97732096"/>
      </c:lineChart>
      <c:dateAx>
        <c:axId val="9637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32096"/>
        <c:crosses val="autoZero"/>
        <c:auto val="1"/>
        <c:lblOffset val="100"/>
        <c:baseTimeUnit val="years"/>
      </c:dateAx>
      <c:valAx>
        <c:axId val="9773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37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7-4D82-B008-92B58F2B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64864"/>
        <c:axId val="9776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7-4D82-B008-92B58F2B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64864"/>
        <c:axId val="97766784"/>
      </c:lineChart>
      <c:dateAx>
        <c:axId val="9776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66784"/>
        <c:crosses val="autoZero"/>
        <c:auto val="1"/>
        <c:lblOffset val="100"/>
        <c:baseTimeUnit val="years"/>
      </c:dateAx>
      <c:valAx>
        <c:axId val="9776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6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C-495E-ABAB-7DECEB907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73664"/>
        <c:axId val="9747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C-495E-ABAB-7DECEB907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73664"/>
        <c:axId val="97475584"/>
      </c:lineChart>
      <c:dateAx>
        <c:axId val="9747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75584"/>
        <c:crosses val="autoZero"/>
        <c:auto val="1"/>
        <c:lblOffset val="100"/>
        <c:baseTimeUnit val="years"/>
      </c:dateAx>
      <c:valAx>
        <c:axId val="9747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7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A-446E-BF53-40C205B51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15008"/>
        <c:axId val="9751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2A-446E-BF53-40C205B51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15008"/>
        <c:axId val="97516928"/>
      </c:lineChart>
      <c:dateAx>
        <c:axId val="9751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16928"/>
        <c:crosses val="autoZero"/>
        <c:auto val="1"/>
        <c:lblOffset val="100"/>
        <c:baseTimeUnit val="years"/>
      </c:dateAx>
      <c:valAx>
        <c:axId val="9751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1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689.58</c:v>
                </c:pt>
                <c:pt idx="1">
                  <c:v>631.9</c:v>
                </c:pt>
                <c:pt idx="2">
                  <c:v>611.15</c:v>
                </c:pt>
                <c:pt idx="3">
                  <c:v>562.20000000000005</c:v>
                </c:pt>
                <c:pt idx="4">
                  <c:v>406.84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C-4EA0-BF43-C40E362B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21888"/>
        <c:axId val="9764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1252.27</c:v>
                </c:pt>
                <c:pt idx="1">
                  <c:v>1186.53</c:v>
                </c:pt>
                <c:pt idx="2">
                  <c:v>775.45</c:v>
                </c:pt>
                <c:pt idx="3">
                  <c:v>786.46</c:v>
                </c:pt>
                <c:pt idx="4">
                  <c:v>707.12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9C-4EA0-BF43-C40E362B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21888"/>
        <c:axId val="97640448"/>
      </c:lineChart>
      <c:dateAx>
        <c:axId val="9762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40448"/>
        <c:crosses val="autoZero"/>
        <c:auto val="1"/>
        <c:lblOffset val="100"/>
        <c:baseTimeUnit val="years"/>
      </c:dateAx>
      <c:valAx>
        <c:axId val="9764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2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75.55</c:v>
                </c:pt>
                <c:pt idx="1">
                  <c:v>75.02</c:v>
                </c:pt>
                <c:pt idx="2">
                  <c:v>76.17</c:v>
                </c:pt>
                <c:pt idx="3">
                  <c:v>76.87</c:v>
                </c:pt>
                <c:pt idx="4">
                  <c:v>86.97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2-4875-9469-5CF0465E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63232"/>
        <c:axId val="9767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79.45</c:v>
                </c:pt>
                <c:pt idx="1">
                  <c:v>86.66</c:v>
                </c:pt>
                <c:pt idx="2">
                  <c:v>86.34</c:v>
                </c:pt>
                <c:pt idx="3">
                  <c:v>84.89</c:v>
                </c:pt>
                <c:pt idx="4">
                  <c:v>93.62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2-4875-9469-5CF0465E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63232"/>
        <c:axId val="97677696"/>
      </c:lineChart>
      <c:dateAx>
        <c:axId val="9766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77696"/>
        <c:crosses val="autoZero"/>
        <c:auto val="1"/>
        <c:lblOffset val="100"/>
        <c:baseTimeUnit val="years"/>
      </c:dateAx>
      <c:valAx>
        <c:axId val="9767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6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172.48</c:v>
                </c:pt>
                <c:pt idx="1">
                  <c:v>175.82</c:v>
                </c:pt>
                <c:pt idx="2">
                  <c:v>169.19</c:v>
                </c:pt>
                <c:pt idx="3">
                  <c:v>167.54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300-B5FF-66E2069D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00864"/>
        <c:axId val="9770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162.63</c:v>
                </c:pt>
                <c:pt idx="1">
                  <c:v>151.65</c:v>
                </c:pt>
                <c:pt idx="2">
                  <c:v>147.52000000000001</c:v>
                </c:pt>
                <c:pt idx="3">
                  <c:v>146.26</c:v>
                </c:pt>
                <c:pt idx="4">
                  <c:v>136.47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C-4300-B5FF-66E2069D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0864"/>
        <c:axId val="97703040"/>
      </c:lineChart>
      <c:dateAx>
        <c:axId val="9770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03040"/>
        <c:crosses val="autoZero"/>
        <c:auto val="1"/>
        <c:lblOffset val="100"/>
        <c:baseTimeUnit val="years"/>
      </c:dateAx>
      <c:valAx>
        <c:axId val="9770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0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4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東京都　稲城市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Bb1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89915</v>
      </c>
      <c r="AM8" s="66"/>
      <c r="AN8" s="66"/>
      <c r="AO8" s="66"/>
      <c r="AP8" s="66"/>
      <c r="AQ8" s="66"/>
      <c r="AR8" s="66"/>
      <c r="AS8" s="66"/>
      <c r="AT8" s="65">
        <f>データ!T6</f>
        <v>17.97</v>
      </c>
      <c r="AU8" s="65"/>
      <c r="AV8" s="65"/>
      <c r="AW8" s="65"/>
      <c r="AX8" s="65"/>
      <c r="AY8" s="65"/>
      <c r="AZ8" s="65"/>
      <c r="BA8" s="65"/>
      <c r="BB8" s="65">
        <f>データ!U6</f>
        <v>5003.62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99.16</v>
      </c>
      <c r="Q10" s="65"/>
      <c r="R10" s="65"/>
      <c r="S10" s="65"/>
      <c r="T10" s="65"/>
      <c r="U10" s="65"/>
      <c r="V10" s="65"/>
      <c r="W10" s="65">
        <f>データ!Q6</f>
        <v>90.12</v>
      </c>
      <c r="X10" s="65"/>
      <c r="Y10" s="65"/>
      <c r="Z10" s="65"/>
      <c r="AA10" s="65"/>
      <c r="AB10" s="65"/>
      <c r="AC10" s="65"/>
      <c r="AD10" s="66">
        <f>データ!R6</f>
        <v>2030</v>
      </c>
      <c r="AE10" s="66"/>
      <c r="AF10" s="66"/>
      <c r="AG10" s="66"/>
      <c r="AH10" s="66"/>
      <c r="AI10" s="66"/>
      <c r="AJ10" s="66"/>
      <c r="AK10" s="2"/>
      <c r="AL10" s="66">
        <f>データ!V6</f>
        <v>89388</v>
      </c>
      <c r="AM10" s="66"/>
      <c r="AN10" s="66"/>
      <c r="AO10" s="66"/>
      <c r="AP10" s="66"/>
      <c r="AQ10" s="66"/>
      <c r="AR10" s="66"/>
      <c r="AS10" s="66"/>
      <c r="AT10" s="65">
        <f>データ!W6</f>
        <v>10.77</v>
      </c>
      <c r="AU10" s="65"/>
      <c r="AV10" s="65"/>
      <c r="AW10" s="65"/>
      <c r="AX10" s="65"/>
      <c r="AY10" s="65"/>
      <c r="AZ10" s="65"/>
      <c r="BA10" s="65"/>
      <c r="BB10" s="65">
        <f>データ!X6</f>
        <v>8299.7199999999993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122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T9DsGmJHRUMT+JgBRdXs9i+kB9PzJ88oTH9LFHclUYy6zeQins9IjkU9VcKnZi/J+1gOCwMQJfG/12N2JMKdHw==" saltValue="NMQ0hh50E9iCnopWbRafD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132250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東京都　稲城市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Bb1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99.16</v>
      </c>
      <c r="Q6" s="33">
        <f t="shared" si="3"/>
        <v>90.12</v>
      </c>
      <c r="R6" s="33">
        <f t="shared" si="3"/>
        <v>2030</v>
      </c>
      <c r="S6" s="33">
        <f t="shared" si="3"/>
        <v>89915</v>
      </c>
      <c r="T6" s="33">
        <f t="shared" si="3"/>
        <v>17.97</v>
      </c>
      <c r="U6" s="33">
        <f t="shared" si="3"/>
        <v>5003.62</v>
      </c>
      <c r="V6" s="33">
        <f t="shared" si="3"/>
        <v>89388</v>
      </c>
      <c r="W6" s="33">
        <f t="shared" si="3"/>
        <v>10.77</v>
      </c>
      <c r="X6" s="33">
        <f t="shared" si="3"/>
        <v>8299.7199999999993</v>
      </c>
      <c r="Y6" s="34">
        <f>IF(Y7="",NA(),Y7)</f>
        <v>74.75</v>
      </c>
      <c r="Z6" s="34">
        <f t="shared" ref="Z6:AH6" si="4">IF(Z7="",NA(),Z7)</f>
        <v>75.150000000000006</v>
      </c>
      <c r="AA6" s="34">
        <f t="shared" si="4"/>
        <v>75.77</v>
      </c>
      <c r="AB6" s="34">
        <f t="shared" si="4"/>
        <v>75.89</v>
      </c>
      <c r="AC6" s="34">
        <f t="shared" si="4"/>
        <v>90.13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689.58</v>
      </c>
      <c r="BG6" s="34">
        <f t="shared" ref="BG6:BO6" si="7">IF(BG7="",NA(),BG7)</f>
        <v>631.9</v>
      </c>
      <c r="BH6" s="34">
        <f t="shared" si="7"/>
        <v>611.15</v>
      </c>
      <c r="BI6" s="34">
        <f t="shared" si="7"/>
        <v>562.20000000000005</v>
      </c>
      <c r="BJ6" s="34">
        <f t="shared" si="7"/>
        <v>406.84</v>
      </c>
      <c r="BK6" s="34">
        <f t="shared" si="7"/>
        <v>1252.27</v>
      </c>
      <c r="BL6" s="34">
        <f t="shared" si="7"/>
        <v>1186.53</v>
      </c>
      <c r="BM6" s="34">
        <f t="shared" si="7"/>
        <v>775.45</v>
      </c>
      <c r="BN6" s="34">
        <f t="shared" si="7"/>
        <v>786.46</v>
      </c>
      <c r="BO6" s="34">
        <f t="shared" si="7"/>
        <v>707.12</v>
      </c>
      <c r="BP6" s="33" t="str">
        <f>IF(BP7="","",IF(BP7="-","【-】","【"&amp;SUBSTITUTE(TEXT(BP7,"#,##0.00"),"-","△")&amp;"】"))</f>
        <v>【707.33】</v>
      </c>
      <c r="BQ6" s="34">
        <f>IF(BQ7="",NA(),BQ7)</f>
        <v>75.55</v>
      </c>
      <c r="BR6" s="34">
        <f t="shared" ref="BR6:BZ6" si="8">IF(BR7="",NA(),BR7)</f>
        <v>75.02</v>
      </c>
      <c r="BS6" s="34">
        <f t="shared" si="8"/>
        <v>76.17</v>
      </c>
      <c r="BT6" s="34">
        <f t="shared" si="8"/>
        <v>76.87</v>
      </c>
      <c r="BU6" s="34">
        <f t="shared" si="8"/>
        <v>86.97</v>
      </c>
      <c r="BV6" s="34">
        <f t="shared" si="8"/>
        <v>79.45</v>
      </c>
      <c r="BW6" s="34">
        <f t="shared" si="8"/>
        <v>86.66</v>
      </c>
      <c r="BX6" s="34">
        <f t="shared" si="8"/>
        <v>86.34</v>
      </c>
      <c r="BY6" s="34">
        <f t="shared" si="8"/>
        <v>84.89</v>
      </c>
      <c r="BZ6" s="34">
        <f t="shared" si="8"/>
        <v>93.62</v>
      </c>
      <c r="CA6" s="33" t="str">
        <f>IF(CA7="","",IF(CA7="-","【-】","【"&amp;SUBSTITUTE(TEXT(CA7,"#,##0.00"),"-","△")&amp;"】"))</f>
        <v>【101.26】</v>
      </c>
      <c r="CB6" s="34">
        <f>IF(CB7="",NA(),CB7)</f>
        <v>172.48</v>
      </c>
      <c r="CC6" s="34">
        <f t="shared" ref="CC6:CK6" si="9">IF(CC7="",NA(),CC7)</f>
        <v>175.82</v>
      </c>
      <c r="CD6" s="34">
        <f t="shared" si="9"/>
        <v>169.19</v>
      </c>
      <c r="CE6" s="34">
        <f t="shared" si="9"/>
        <v>167.54</v>
      </c>
      <c r="CF6" s="34">
        <f t="shared" si="9"/>
        <v>150</v>
      </c>
      <c r="CG6" s="34">
        <f t="shared" si="9"/>
        <v>162.63</v>
      </c>
      <c r="CH6" s="34">
        <f t="shared" si="9"/>
        <v>151.65</v>
      </c>
      <c r="CI6" s="34">
        <f t="shared" si="9"/>
        <v>147.52000000000001</v>
      </c>
      <c r="CJ6" s="34">
        <f t="shared" si="9"/>
        <v>146.26</v>
      </c>
      <c r="CK6" s="34">
        <f t="shared" si="9"/>
        <v>136.47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 t="str">
        <f t="shared" si="10"/>
        <v>-</v>
      </c>
      <c r="CS6" s="34" t="str">
        <f t="shared" si="10"/>
        <v>-</v>
      </c>
      <c r="CT6" s="34">
        <f t="shared" si="10"/>
        <v>86.69</v>
      </c>
      <c r="CU6" s="34">
        <f t="shared" si="10"/>
        <v>80.16</v>
      </c>
      <c r="CV6" s="34">
        <f t="shared" si="10"/>
        <v>73.599999999999994</v>
      </c>
      <c r="CW6" s="33" t="str">
        <f>IF(CW7="","",IF(CW7="-","【-】","【"&amp;SUBSTITUTE(TEXT(CW7,"#,##0.00"),"-","△")&amp;"】"))</f>
        <v>【60.13】</v>
      </c>
      <c r="CX6" s="34">
        <f>IF(CX7="",NA(),CX7)</f>
        <v>95.32</v>
      </c>
      <c r="CY6" s="34">
        <f t="shared" ref="CY6:DG6" si="11">IF(CY7="",NA(),CY7)</f>
        <v>96.62</v>
      </c>
      <c r="CZ6" s="34">
        <f t="shared" si="11"/>
        <v>96.78</v>
      </c>
      <c r="DA6" s="34">
        <f t="shared" si="11"/>
        <v>96.96</v>
      </c>
      <c r="DB6" s="34">
        <f t="shared" si="11"/>
        <v>97.21</v>
      </c>
      <c r="DC6" s="34">
        <f t="shared" si="11"/>
        <v>90.76</v>
      </c>
      <c r="DD6" s="34">
        <f t="shared" si="11"/>
        <v>91.47</v>
      </c>
      <c r="DE6" s="34">
        <f t="shared" si="11"/>
        <v>96.14</v>
      </c>
      <c r="DF6" s="34">
        <f t="shared" si="11"/>
        <v>96.19</v>
      </c>
      <c r="DG6" s="34">
        <f t="shared" si="11"/>
        <v>96.4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3">
        <f t="shared" si="14"/>
        <v>0</v>
      </c>
      <c r="EL6" s="34">
        <f t="shared" si="14"/>
        <v>0.15</v>
      </c>
      <c r="EM6" s="34">
        <f t="shared" si="14"/>
        <v>4.88</v>
      </c>
      <c r="EN6" s="34">
        <f t="shared" si="14"/>
        <v>0.2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132250</v>
      </c>
      <c r="D7" s="36">
        <v>47</v>
      </c>
      <c r="E7" s="36">
        <v>17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99.16</v>
      </c>
      <c r="Q7" s="37">
        <v>90.12</v>
      </c>
      <c r="R7" s="37">
        <v>2030</v>
      </c>
      <c r="S7" s="37">
        <v>89915</v>
      </c>
      <c r="T7" s="37">
        <v>17.97</v>
      </c>
      <c r="U7" s="37">
        <v>5003.62</v>
      </c>
      <c r="V7" s="37">
        <v>89388</v>
      </c>
      <c r="W7" s="37">
        <v>10.77</v>
      </c>
      <c r="X7" s="37">
        <v>8299.7199999999993</v>
      </c>
      <c r="Y7" s="37">
        <v>74.75</v>
      </c>
      <c r="Z7" s="37">
        <v>75.150000000000006</v>
      </c>
      <c r="AA7" s="37">
        <v>75.77</v>
      </c>
      <c r="AB7" s="37">
        <v>75.89</v>
      </c>
      <c r="AC7" s="37">
        <v>90.13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689.58</v>
      </c>
      <c r="BG7" s="37">
        <v>631.9</v>
      </c>
      <c r="BH7" s="37">
        <v>611.15</v>
      </c>
      <c r="BI7" s="37">
        <v>562.20000000000005</v>
      </c>
      <c r="BJ7" s="37">
        <v>406.84</v>
      </c>
      <c r="BK7" s="37">
        <v>1252.27</v>
      </c>
      <c r="BL7" s="37">
        <v>1186.53</v>
      </c>
      <c r="BM7" s="37">
        <v>775.45</v>
      </c>
      <c r="BN7" s="37">
        <v>786.46</v>
      </c>
      <c r="BO7" s="37">
        <v>707.12</v>
      </c>
      <c r="BP7" s="37">
        <v>707.33</v>
      </c>
      <c r="BQ7" s="37">
        <v>75.55</v>
      </c>
      <c r="BR7" s="37">
        <v>75.02</v>
      </c>
      <c r="BS7" s="37">
        <v>76.17</v>
      </c>
      <c r="BT7" s="37">
        <v>76.87</v>
      </c>
      <c r="BU7" s="37">
        <v>86.97</v>
      </c>
      <c r="BV7" s="37">
        <v>79.45</v>
      </c>
      <c r="BW7" s="37">
        <v>86.66</v>
      </c>
      <c r="BX7" s="37">
        <v>86.34</v>
      </c>
      <c r="BY7" s="37">
        <v>84.89</v>
      </c>
      <c r="BZ7" s="37">
        <v>93.62</v>
      </c>
      <c r="CA7" s="37">
        <v>101.26</v>
      </c>
      <c r="CB7" s="37">
        <v>172.48</v>
      </c>
      <c r="CC7" s="37">
        <v>175.82</v>
      </c>
      <c r="CD7" s="37">
        <v>169.19</v>
      </c>
      <c r="CE7" s="37">
        <v>167.54</v>
      </c>
      <c r="CF7" s="37">
        <v>150</v>
      </c>
      <c r="CG7" s="37">
        <v>162.63</v>
      </c>
      <c r="CH7" s="37">
        <v>151.65</v>
      </c>
      <c r="CI7" s="37">
        <v>147.52000000000001</v>
      </c>
      <c r="CJ7" s="37">
        <v>146.26</v>
      </c>
      <c r="CK7" s="37">
        <v>136.47</v>
      </c>
      <c r="CL7" s="37">
        <v>136.38999999999999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 t="s">
        <v>115</v>
      </c>
      <c r="CS7" s="37" t="s">
        <v>115</v>
      </c>
      <c r="CT7" s="37">
        <v>86.69</v>
      </c>
      <c r="CU7" s="37">
        <v>80.16</v>
      </c>
      <c r="CV7" s="37">
        <v>73.599999999999994</v>
      </c>
      <c r="CW7" s="37">
        <v>60.13</v>
      </c>
      <c r="CX7" s="37">
        <v>95.32</v>
      </c>
      <c r="CY7" s="37">
        <v>96.62</v>
      </c>
      <c r="CZ7" s="37">
        <v>96.78</v>
      </c>
      <c r="DA7" s="37">
        <v>96.96</v>
      </c>
      <c r="DB7" s="37">
        <v>97.21</v>
      </c>
      <c r="DC7" s="37">
        <v>90.76</v>
      </c>
      <c r="DD7" s="37">
        <v>91.47</v>
      </c>
      <c r="DE7" s="37">
        <v>96.14</v>
      </c>
      <c r="DF7" s="37">
        <v>96.19</v>
      </c>
      <c r="DG7" s="37">
        <v>96.4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</v>
      </c>
      <c r="EL7" s="37">
        <v>0.15</v>
      </c>
      <c r="EM7" s="37">
        <v>4.88</v>
      </c>
      <c r="EN7" s="37">
        <v>0.2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2019-01-25T05:00:51Z</cp:lastPrinted>
  <dcterms:created xsi:type="dcterms:W3CDTF">2018-12-03T09:02:43Z</dcterms:created>
  <dcterms:modified xsi:type="dcterms:W3CDTF">2019-01-28T05:56:44Z</dcterms:modified>
  <cp:category/>
</cp:coreProperties>
</file>