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85" activeTab="0"/>
  </bookViews>
  <sheets>
    <sheet name="第75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<sst xmlns="http://schemas.openxmlformats.org/spreadsheetml/2006/main" count="22" uniqueCount="18">
  <si>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資料　：　教育部文化センター課</t>
  </si>
  <si>
    <t>月次</t>
  </si>
  <si>
    <t>平成１６年度　　　　　　　　　　　</t>
  </si>
  <si>
    <t>中央</t>
  </si>
  <si>
    <t>第二</t>
  </si>
  <si>
    <t>第三</t>
  </si>
  <si>
    <t>第四</t>
  </si>
  <si>
    <t>城山</t>
  </si>
  <si>
    <t>第二</t>
  </si>
  <si>
    <t>第三</t>
  </si>
  <si>
    <t>第四</t>
  </si>
  <si>
    <t>城山</t>
  </si>
  <si>
    <t>中央</t>
  </si>
  <si>
    <t>第二</t>
  </si>
  <si>
    <t>総数</t>
  </si>
  <si>
    <t>4月</t>
  </si>
  <si>
    <t>１７</t>
  </si>
  <si>
    <t>第７５表　　　公民館月別利用者数の推移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</si>
</sst>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4" xfId="17" applyFont="1" applyBorder="1" applyAlignment="1">
      <alignment horizontal="distributed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Border="1" applyAlignment="1">
      <alignment horizontal="center"/>
    </xf>
    <xf numFmtId="38" fontId="4" fillId="0" borderId="5" xfId="17" applyFont="1" applyBorder="1" applyAlignment="1">
      <alignment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 horizontal="right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6" xfId="17" applyFont="1" applyBorder="1" applyAlignment="1">
      <alignment horizontal="right"/>
    </xf>
    <xf numFmtId="38" fontId="4" fillId="0" borderId="0" xfId="17" applyFont="1" applyAlignment="1">
      <alignment horizontal="left"/>
    </xf>
    <xf numFmtId="38" fontId="4" fillId="0" borderId="7" xfId="17" applyFont="1" applyBorder="1" applyAlignment="1">
      <alignment horizontal="left"/>
    </xf>
    <xf numFmtId="38" fontId="6" fillId="0" borderId="0" xfId="17" applyFont="1" applyAlignment="1">
      <alignment horizontal="center"/>
    </xf>
    <xf numFmtId="38" fontId="6" fillId="0" borderId="0" xfId="17" applyFont="1" applyAlignment="1">
      <alignment/>
    </xf>
    <xf numFmtId="38" fontId="6" fillId="0" borderId="0" xfId="17" applyFont="1" applyFill="1" applyBorder="1" applyAlignment="1">
      <alignment horizontal="right"/>
    </xf>
    <xf numFmtId="0" fontId="7" fillId="0" borderId="0" xfId="0" applyFont="1" applyAlignment="1">
      <alignment/>
    </xf>
    <xf numFmtId="38" fontId="4" fillId="0" borderId="0" xfId="17" applyFont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distributed"/>
    </xf>
    <xf numFmtId="38" fontId="4" fillId="0" borderId="0" xfId="17" applyFont="1" applyFill="1" applyBorder="1" applyAlignment="1">
      <alignment horizontal="right"/>
    </xf>
    <xf numFmtId="38" fontId="4" fillId="0" borderId="8" xfId="17" applyFont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6" fillId="0" borderId="0" xfId="17" applyFont="1" applyAlignment="1">
      <alignment horizontal="distributed"/>
    </xf>
    <xf numFmtId="38" fontId="6" fillId="0" borderId="4" xfId="17" applyFont="1" applyBorder="1" applyAlignment="1">
      <alignment horizontal="distributed"/>
    </xf>
    <xf numFmtId="38" fontId="4" fillId="0" borderId="9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6" xfId="17" applyFont="1" applyBorder="1" applyAlignment="1">
      <alignment horizontal="right"/>
    </xf>
    <xf numFmtId="38" fontId="4" fillId="0" borderId="0" xfId="17" applyFont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4" fillId="0" borderId="0" xfId="17" applyFont="1" applyAlignment="1">
      <alignment horizontal="center"/>
    </xf>
    <xf numFmtId="38" fontId="4" fillId="0" borderId="2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7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8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38" fontId="5" fillId="0" borderId="0" xfId="17" applyFont="1" applyBorder="1" applyAlignment="1">
      <alignment horizontal="distributed"/>
    </xf>
    <xf numFmtId="38" fontId="4" fillId="0" borderId="3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5:BE27"/>
  <sheetViews>
    <sheetView tabSelected="1" workbookViewId="0" topLeftCell="M4">
      <pane xSplit="14910" topLeftCell="AF13" activePane="topLeft" state="split"/>
      <selection pane="topLeft" activeCell="W9" sqref="W9:Z9"/>
      <selection pane="topRight" activeCell="AF37" sqref="AF37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4.875" style="0" customWidth="1"/>
    <col min="21" max="21" width="2.00390625" style="0" customWidth="1"/>
    <col min="22" max="23" width="2.375" style="0" customWidth="1"/>
    <col min="24" max="24" width="3.375" style="0" customWidth="1"/>
    <col min="25" max="25" width="3.75390625" style="0" customWidth="1"/>
    <col min="26" max="26" width="2.00390625" style="0" customWidth="1"/>
    <col min="27" max="27" width="9.125" style="0" customWidth="1"/>
    <col min="28" max="28" width="2.875" style="0" customWidth="1"/>
    <col min="29" max="29" width="5.875" style="0" customWidth="1"/>
    <col min="30" max="31" width="2.00390625" style="0" customWidth="1"/>
    <col min="32" max="32" width="3.125" style="0" customWidth="1"/>
    <col min="33" max="34" width="3.75390625" style="0" customWidth="1"/>
    <col min="35" max="35" width="2.00390625" style="0" customWidth="1"/>
    <col min="36" max="36" width="2.375" style="0" customWidth="1"/>
    <col min="37" max="37" width="2.875" style="0" customWidth="1"/>
    <col min="38" max="38" width="4.25390625" style="0" customWidth="1"/>
    <col min="39" max="39" width="2.00390625" style="0" customWidth="1"/>
    <col min="40" max="40" width="2.375" style="0" customWidth="1"/>
    <col min="41" max="41" width="3.125" style="0" customWidth="1"/>
    <col min="42" max="42" width="3.875" style="0" customWidth="1"/>
    <col min="43" max="43" width="2.00390625" style="0" customWidth="1"/>
    <col min="44" max="44" width="3.75390625" style="0" customWidth="1"/>
    <col min="45" max="45" width="3.125" style="0" customWidth="1"/>
    <col min="46" max="46" width="2.625" style="0" customWidth="1"/>
    <col min="47" max="47" width="2.00390625" style="0" customWidth="1"/>
    <col min="48" max="48" width="3.75390625" style="0" customWidth="1"/>
    <col min="49" max="49" width="4.25390625" style="0" customWidth="1"/>
    <col min="50" max="50" width="1.4921875" style="0" customWidth="1"/>
    <col min="51" max="51" width="2.375" style="0" customWidth="1"/>
    <col min="52" max="52" width="3.75390625" style="0" customWidth="1"/>
    <col min="53" max="53" width="2.375" style="0" customWidth="1"/>
    <col min="54" max="54" width="4.25390625" style="0" customWidth="1"/>
    <col min="55" max="56" width="2.625" style="0" customWidth="1"/>
    <col min="57" max="57" width="11.00390625" style="0" customWidth="1"/>
  </cols>
  <sheetData>
    <row r="5" spans="1:57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3" t="s">
        <v>17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1"/>
    </row>
    <row r="6" spans="1:57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1"/>
    </row>
    <row r="7" spans="1:57" ht="13.5">
      <c r="A7" s="3"/>
      <c r="B7" s="3"/>
      <c r="C7" s="3"/>
      <c r="D7" s="3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3"/>
      <c r="BE7" s="1"/>
    </row>
    <row r="8" spans="1:57" ht="27.75" customHeight="1">
      <c r="A8" s="47" t="s">
        <v>1</v>
      </c>
      <c r="B8" s="47"/>
      <c r="C8" s="47"/>
      <c r="D8" s="48"/>
      <c r="E8" s="4"/>
      <c r="F8" s="38" t="s">
        <v>2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5"/>
      <c r="T8" s="45" t="s">
        <v>16</v>
      </c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54"/>
      <c r="AJ8" s="45" t="str">
        <f>+WIDECHAR(18)</f>
        <v>１８</v>
      </c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11"/>
      <c r="BE8" s="1"/>
    </row>
    <row r="9" spans="1:57" ht="27.75" customHeight="1">
      <c r="A9" s="49"/>
      <c r="B9" s="49"/>
      <c r="C9" s="49"/>
      <c r="D9" s="50"/>
      <c r="E9" s="37" t="s">
        <v>3</v>
      </c>
      <c r="F9" s="49"/>
      <c r="G9" s="50"/>
      <c r="H9" s="35" t="s">
        <v>4</v>
      </c>
      <c r="I9" s="49"/>
      <c r="J9" s="50"/>
      <c r="K9" s="35" t="s">
        <v>5</v>
      </c>
      <c r="L9" s="49"/>
      <c r="M9" s="49"/>
      <c r="N9" s="50"/>
      <c r="O9" s="35" t="s">
        <v>6</v>
      </c>
      <c r="P9" s="49"/>
      <c r="Q9" s="50"/>
      <c r="R9" s="35" t="s">
        <v>7</v>
      </c>
      <c r="S9" s="36"/>
      <c r="T9" s="37" t="s">
        <v>3</v>
      </c>
      <c r="U9" s="38"/>
      <c r="V9" s="36"/>
      <c r="W9" s="37" t="s">
        <v>8</v>
      </c>
      <c r="X9" s="38"/>
      <c r="Y9" s="38"/>
      <c r="Z9" s="38"/>
      <c r="AA9" s="55" t="s">
        <v>9</v>
      </c>
      <c r="AB9" s="15"/>
      <c r="AC9" s="38" t="s">
        <v>10</v>
      </c>
      <c r="AD9" s="38"/>
      <c r="AE9" s="38"/>
      <c r="AF9" s="36"/>
      <c r="AG9" s="37" t="s">
        <v>11</v>
      </c>
      <c r="AH9" s="38"/>
      <c r="AI9" s="36"/>
      <c r="AJ9" s="37" t="s">
        <v>12</v>
      </c>
      <c r="AK9" s="38"/>
      <c r="AL9" s="38"/>
      <c r="AM9" s="36"/>
      <c r="AN9" s="37" t="s">
        <v>13</v>
      </c>
      <c r="AO9" s="38"/>
      <c r="AP9" s="38"/>
      <c r="AQ9" s="36"/>
      <c r="AR9" s="37" t="s">
        <v>5</v>
      </c>
      <c r="AS9" s="38"/>
      <c r="AT9" s="38"/>
      <c r="AU9" s="36"/>
      <c r="AV9" s="37" t="s">
        <v>10</v>
      </c>
      <c r="AW9" s="38"/>
      <c r="AX9" s="38"/>
      <c r="AY9" s="36"/>
      <c r="AZ9" s="37" t="s">
        <v>11</v>
      </c>
      <c r="BA9" s="38"/>
      <c r="BB9" s="38"/>
      <c r="BC9" s="38"/>
      <c r="BD9" s="11"/>
      <c r="BE9" s="1"/>
    </row>
    <row r="10" spans="1:56" ht="6" customHeight="1">
      <c r="A10" s="6"/>
      <c r="B10" s="6"/>
      <c r="C10" s="6"/>
      <c r="D10" s="1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s="24" customFormat="1" ht="15.75" customHeight="1">
      <c r="A11" s="33" t="s">
        <v>14</v>
      </c>
      <c r="B11" s="33"/>
      <c r="C11" s="33"/>
      <c r="D11" s="34"/>
      <c r="E11" s="41">
        <f>SUM(E13:F24)</f>
        <v>100391</v>
      </c>
      <c r="F11" s="39"/>
      <c r="G11" s="13"/>
      <c r="H11" s="39">
        <f>SUM(H13:I24)</f>
        <v>33644</v>
      </c>
      <c r="I11" s="39"/>
      <c r="J11" s="13"/>
      <c r="K11" s="39">
        <f>SUM(K13:M24)</f>
        <v>34226</v>
      </c>
      <c r="L11" s="39"/>
      <c r="M11" s="39"/>
      <c r="N11" s="13"/>
      <c r="O11" s="39">
        <f>SUM(O13:P24)</f>
        <v>44253</v>
      </c>
      <c r="P11" s="39"/>
      <c r="Q11" s="13"/>
      <c r="R11" s="13">
        <f>SUM(R13:S24)</f>
        <v>57047</v>
      </c>
      <c r="S11" s="13"/>
      <c r="T11" s="39">
        <f>SUM(T13:U24)</f>
        <v>79386</v>
      </c>
      <c r="U11" s="40"/>
      <c r="V11" s="14"/>
      <c r="W11" s="40">
        <f>SUM(W13:Y24)</f>
        <v>34722</v>
      </c>
      <c r="X11" s="40"/>
      <c r="Y11" s="40"/>
      <c r="Z11" s="21"/>
      <c r="AA11" s="13"/>
      <c r="AB11" s="22"/>
      <c r="AC11" s="40">
        <f>SUM(AC13:AE24)</f>
        <v>45286</v>
      </c>
      <c r="AD11" s="40"/>
      <c r="AE11" s="40"/>
      <c r="AF11" s="22"/>
      <c r="AG11" s="39">
        <f>SUM(AG13:AH24)</f>
        <v>52796</v>
      </c>
      <c r="AH11" s="39"/>
      <c r="AI11" s="22"/>
      <c r="AJ11" s="43">
        <f>SUM(AJ13:AL24)</f>
        <v>82039</v>
      </c>
      <c r="AK11" s="43"/>
      <c r="AL11" s="43"/>
      <c r="AM11" s="23"/>
      <c r="AN11" s="43">
        <f>SUM(AN13:AP24)</f>
        <v>35964</v>
      </c>
      <c r="AO11" s="43"/>
      <c r="AP11" s="43"/>
      <c r="AQ11" s="23"/>
      <c r="AR11" s="43">
        <f>SUM(AR13:AT24)</f>
        <v>34389</v>
      </c>
      <c r="AS11" s="43"/>
      <c r="AT11" s="43"/>
      <c r="AU11" s="23"/>
      <c r="AV11" s="43">
        <f>SUM(AV13:AX24)</f>
        <v>42838</v>
      </c>
      <c r="AW11" s="43"/>
      <c r="AX11" s="43"/>
      <c r="AY11" s="23"/>
      <c r="AZ11" s="43">
        <f>SUM(AZ13:BB24)</f>
        <v>58478</v>
      </c>
      <c r="BA11" s="43"/>
      <c r="BB11" s="43"/>
      <c r="BC11" s="21"/>
      <c r="BD11" s="22"/>
    </row>
    <row r="12" spans="1:56" ht="15.75" customHeight="1">
      <c r="A12" s="16"/>
      <c r="B12" s="16"/>
      <c r="C12" s="16"/>
      <c r="D12" s="17"/>
      <c r="E12" s="18"/>
      <c r="F12" s="42"/>
      <c r="G12" s="26"/>
      <c r="H12" s="42"/>
      <c r="I12" s="42"/>
      <c r="J12" s="26"/>
      <c r="K12" s="42"/>
      <c r="L12" s="42"/>
      <c r="M12" s="42"/>
      <c r="N12" s="26"/>
      <c r="O12" s="42"/>
      <c r="P12" s="42"/>
      <c r="Q12" s="26"/>
      <c r="R12" s="26"/>
      <c r="S12" s="26"/>
      <c r="T12" s="42"/>
      <c r="U12" s="42"/>
      <c r="V12" s="26"/>
      <c r="W12" s="42"/>
      <c r="X12" s="42"/>
      <c r="Y12" s="42"/>
      <c r="Z12" s="6"/>
      <c r="AA12" s="26"/>
      <c r="AB12" s="6"/>
      <c r="AC12" s="42"/>
      <c r="AD12" s="42"/>
      <c r="AE12" s="42"/>
      <c r="AF12" s="6"/>
      <c r="AG12" s="44"/>
      <c r="AH12" s="44"/>
      <c r="AI12" s="6"/>
      <c r="AJ12" s="32"/>
      <c r="AK12" s="32"/>
      <c r="AL12" s="32"/>
      <c r="AM12" s="10"/>
      <c r="AN12" s="32"/>
      <c r="AO12" s="32"/>
      <c r="AP12" s="32"/>
      <c r="AQ12" s="10"/>
      <c r="AR12" s="52"/>
      <c r="AS12" s="52"/>
      <c r="AT12" s="52"/>
      <c r="AU12" s="10"/>
      <c r="AV12" s="32"/>
      <c r="AW12" s="32"/>
      <c r="AX12" s="32"/>
      <c r="AY12" s="10"/>
      <c r="AZ12" s="32"/>
      <c r="BA12" s="32"/>
      <c r="BB12" s="32"/>
      <c r="BC12" s="8"/>
      <c r="BD12" s="6"/>
    </row>
    <row r="13" spans="1:56" ht="15.75" customHeight="1">
      <c r="A13" s="27"/>
      <c r="B13" s="16" t="s">
        <v>15</v>
      </c>
      <c r="C13" s="16"/>
      <c r="D13" s="17"/>
      <c r="E13" s="31">
        <v>6891</v>
      </c>
      <c r="F13" s="31"/>
      <c r="G13" s="28"/>
      <c r="H13" s="31">
        <v>2424</v>
      </c>
      <c r="I13" s="31"/>
      <c r="J13" s="28"/>
      <c r="K13" s="31">
        <v>3207</v>
      </c>
      <c r="L13" s="31"/>
      <c r="M13" s="31"/>
      <c r="N13" s="28"/>
      <c r="O13" s="31">
        <v>3419</v>
      </c>
      <c r="P13" s="31"/>
      <c r="Q13" s="28"/>
      <c r="R13" s="28">
        <v>4730</v>
      </c>
      <c r="S13" s="28"/>
      <c r="T13" s="31">
        <v>6363</v>
      </c>
      <c r="U13" s="31"/>
      <c r="V13" s="28"/>
      <c r="W13" s="31">
        <v>2533</v>
      </c>
      <c r="X13" s="31"/>
      <c r="Y13" s="31"/>
      <c r="Z13" s="26"/>
      <c r="AA13" s="28">
        <v>2683</v>
      </c>
      <c r="AB13" s="10"/>
      <c r="AC13" s="31">
        <v>3058</v>
      </c>
      <c r="AD13" s="31"/>
      <c r="AE13" s="31"/>
      <c r="AF13" s="10"/>
      <c r="AG13" s="31">
        <v>3911</v>
      </c>
      <c r="AH13" s="31"/>
      <c r="AI13" s="9"/>
      <c r="AJ13" s="31">
        <v>6054</v>
      </c>
      <c r="AK13" s="31"/>
      <c r="AL13" s="31"/>
      <c r="AM13" s="10"/>
      <c r="AN13" s="31">
        <v>2800</v>
      </c>
      <c r="AO13" s="31"/>
      <c r="AP13" s="31"/>
      <c r="AQ13" s="10"/>
      <c r="AR13" s="51">
        <v>2622</v>
      </c>
      <c r="AS13" s="51"/>
      <c r="AT13" s="51"/>
      <c r="AU13" s="10"/>
      <c r="AV13" s="51">
        <v>3334</v>
      </c>
      <c r="AW13" s="51"/>
      <c r="AX13" s="51"/>
      <c r="AY13" s="28"/>
      <c r="AZ13" s="51">
        <v>4250</v>
      </c>
      <c r="BA13" s="51"/>
      <c r="BB13" s="51"/>
      <c r="BC13" s="8"/>
      <c r="BD13" s="6"/>
    </row>
    <row r="14" spans="1:56" ht="15.75" customHeight="1">
      <c r="A14" s="8"/>
      <c r="B14" s="25" t="str">
        <f>+" "&amp;5</f>
        <v> 5</v>
      </c>
      <c r="C14" s="25"/>
      <c r="D14" s="7"/>
      <c r="E14" s="31">
        <v>6289</v>
      </c>
      <c r="F14" s="31"/>
      <c r="G14" s="28"/>
      <c r="H14" s="31">
        <v>2269</v>
      </c>
      <c r="I14" s="31"/>
      <c r="J14" s="28"/>
      <c r="K14" s="31">
        <v>2436</v>
      </c>
      <c r="L14" s="31"/>
      <c r="M14" s="31"/>
      <c r="N14" s="28"/>
      <c r="O14" s="31">
        <v>2665</v>
      </c>
      <c r="P14" s="31"/>
      <c r="Q14" s="28"/>
      <c r="R14" s="28">
        <v>4358</v>
      </c>
      <c r="S14" s="28"/>
      <c r="T14" s="31">
        <v>7328</v>
      </c>
      <c r="U14" s="31"/>
      <c r="V14" s="28"/>
      <c r="W14" s="31">
        <v>2305</v>
      </c>
      <c r="X14" s="31"/>
      <c r="Y14" s="31"/>
      <c r="Z14" s="26"/>
      <c r="AA14" s="28">
        <v>2139</v>
      </c>
      <c r="AB14" s="10"/>
      <c r="AC14" s="31">
        <v>3340</v>
      </c>
      <c r="AD14" s="31"/>
      <c r="AE14" s="31"/>
      <c r="AF14" s="10"/>
      <c r="AG14" s="31">
        <v>4251</v>
      </c>
      <c r="AH14" s="31"/>
      <c r="AI14" s="9"/>
      <c r="AJ14" s="31">
        <v>5247</v>
      </c>
      <c r="AK14" s="31"/>
      <c r="AL14" s="31"/>
      <c r="AM14" s="10"/>
      <c r="AN14" s="31">
        <v>2820</v>
      </c>
      <c r="AO14" s="31"/>
      <c r="AP14" s="31"/>
      <c r="AQ14" s="10"/>
      <c r="AR14" s="51">
        <v>3817</v>
      </c>
      <c r="AS14" s="51"/>
      <c r="AT14" s="51"/>
      <c r="AU14" s="10"/>
      <c r="AV14" s="51">
        <v>3101</v>
      </c>
      <c r="AW14" s="51"/>
      <c r="AX14" s="51"/>
      <c r="AY14" s="28"/>
      <c r="AZ14" s="51">
        <v>4394</v>
      </c>
      <c r="BA14" s="51"/>
      <c r="BB14" s="51"/>
      <c r="BC14" s="8"/>
      <c r="BD14" s="6"/>
    </row>
    <row r="15" spans="1:56" ht="15.75" customHeight="1">
      <c r="A15" s="8"/>
      <c r="B15" s="25" t="str">
        <f>+" "&amp;6</f>
        <v> 6</v>
      </c>
      <c r="C15" s="25"/>
      <c r="D15" s="7"/>
      <c r="E15" s="31">
        <v>7437</v>
      </c>
      <c r="F15" s="31"/>
      <c r="G15" s="28"/>
      <c r="H15" s="31">
        <v>2925</v>
      </c>
      <c r="I15" s="31"/>
      <c r="J15" s="28"/>
      <c r="K15" s="31">
        <v>2905</v>
      </c>
      <c r="L15" s="31"/>
      <c r="M15" s="31"/>
      <c r="N15" s="28"/>
      <c r="O15" s="31">
        <v>3474</v>
      </c>
      <c r="P15" s="31"/>
      <c r="Q15" s="28"/>
      <c r="R15" s="28">
        <v>4896</v>
      </c>
      <c r="S15" s="28"/>
      <c r="T15" s="31">
        <v>5938</v>
      </c>
      <c r="U15" s="31"/>
      <c r="V15" s="28"/>
      <c r="W15" s="31">
        <v>3078</v>
      </c>
      <c r="X15" s="31"/>
      <c r="Y15" s="31"/>
      <c r="Z15" s="26"/>
      <c r="AA15" s="28">
        <v>2901</v>
      </c>
      <c r="AB15" s="10"/>
      <c r="AC15" s="31">
        <v>4115</v>
      </c>
      <c r="AD15" s="31"/>
      <c r="AE15" s="31"/>
      <c r="AF15" s="10"/>
      <c r="AG15" s="31">
        <v>4358</v>
      </c>
      <c r="AH15" s="31"/>
      <c r="AI15" s="9"/>
      <c r="AJ15" s="31">
        <v>7644</v>
      </c>
      <c r="AK15" s="31"/>
      <c r="AL15" s="31"/>
      <c r="AM15" s="10"/>
      <c r="AN15" s="31">
        <v>3070</v>
      </c>
      <c r="AO15" s="31"/>
      <c r="AP15" s="31"/>
      <c r="AQ15" s="10"/>
      <c r="AR15" s="51">
        <v>3131</v>
      </c>
      <c r="AS15" s="51"/>
      <c r="AT15" s="51"/>
      <c r="AU15" s="10"/>
      <c r="AV15" s="51">
        <v>3274</v>
      </c>
      <c r="AW15" s="51"/>
      <c r="AX15" s="51"/>
      <c r="AY15" s="28"/>
      <c r="AZ15" s="51">
        <v>5175</v>
      </c>
      <c r="BA15" s="51"/>
      <c r="BB15" s="51"/>
      <c r="BC15" s="8"/>
      <c r="BD15" s="6"/>
    </row>
    <row r="16" spans="1:56" ht="15.75" customHeight="1">
      <c r="A16" s="8"/>
      <c r="B16" s="25" t="str">
        <f>+" "&amp;7</f>
        <v> 7</v>
      </c>
      <c r="C16" s="25"/>
      <c r="D16" s="7"/>
      <c r="E16" s="31">
        <v>7638</v>
      </c>
      <c r="F16" s="31"/>
      <c r="G16" s="28"/>
      <c r="H16" s="31">
        <v>3096</v>
      </c>
      <c r="I16" s="31"/>
      <c r="J16" s="28"/>
      <c r="K16" s="31">
        <v>3018</v>
      </c>
      <c r="L16" s="31"/>
      <c r="M16" s="31"/>
      <c r="N16" s="28"/>
      <c r="O16" s="31">
        <v>3432</v>
      </c>
      <c r="P16" s="31"/>
      <c r="Q16" s="28"/>
      <c r="R16" s="28">
        <v>4747</v>
      </c>
      <c r="S16" s="28"/>
      <c r="T16" s="31">
        <v>5870</v>
      </c>
      <c r="U16" s="31"/>
      <c r="V16" s="28"/>
      <c r="W16" s="31">
        <v>3192</v>
      </c>
      <c r="X16" s="31"/>
      <c r="Y16" s="31"/>
      <c r="Z16" s="26"/>
      <c r="AA16" s="28">
        <v>2706</v>
      </c>
      <c r="AB16" s="10"/>
      <c r="AC16" s="31">
        <v>3670</v>
      </c>
      <c r="AD16" s="31"/>
      <c r="AE16" s="31"/>
      <c r="AF16" s="10"/>
      <c r="AG16" s="31">
        <v>4305</v>
      </c>
      <c r="AH16" s="31"/>
      <c r="AI16" s="9"/>
      <c r="AJ16" s="31">
        <v>6154</v>
      </c>
      <c r="AK16" s="31"/>
      <c r="AL16" s="31"/>
      <c r="AM16" s="10"/>
      <c r="AN16" s="31">
        <v>2949</v>
      </c>
      <c r="AO16" s="31"/>
      <c r="AP16" s="31"/>
      <c r="AQ16" s="10"/>
      <c r="AR16" s="51">
        <v>2706</v>
      </c>
      <c r="AS16" s="51"/>
      <c r="AT16" s="51"/>
      <c r="AU16" s="10"/>
      <c r="AV16" s="51">
        <v>3278</v>
      </c>
      <c r="AW16" s="51"/>
      <c r="AX16" s="51"/>
      <c r="AY16" s="28"/>
      <c r="AZ16" s="51">
        <v>4734</v>
      </c>
      <c r="BA16" s="51"/>
      <c r="BB16" s="51"/>
      <c r="BC16" s="8"/>
      <c r="BD16" s="6"/>
    </row>
    <row r="17" spans="1:56" ht="15.75" customHeight="1">
      <c r="A17" s="8"/>
      <c r="B17" s="25" t="str">
        <f>+" "&amp;8</f>
        <v> 8</v>
      </c>
      <c r="C17" s="25"/>
      <c r="D17" s="7"/>
      <c r="E17" s="31">
        <v>5110</v>
      </c>
      <c r="F17" s="31"/>
      <c r="G17" s="28"/>
      <c r="H17" s="31">
        <v>1425</v>
      </c>
      <c r="I17" s="31"/>
      <c r="J17" s="28"/>
      <c r="K17" s="31">
        <v>1627</v>
      </c>
      <c r="L17" s="31"/>
      <c r="M17" s="31"/>
      <c r="N17" s="28"/>
      <c r="O17" s="31">
        <v>2596</v>
      </c>
      <c r="P17" s="31"/>
      <c r="Q17" s="28"/>
      <c r="R17" s="28">
        <v>2966</v>
      </c>
      <c r="S17" s="28"/>
      <c r="T17" s="31">
        <v>3629</v>
      </c>
      <c r="U17" s="31"/>
      <c r="V17" s="28"/>
      <c r="W17" s="31">
        <v>1667</v>
      </c>
      <c r="X17" s="31"/>
      <c r="Y17" s="31"/>
      <c r="Z17" s="26"/>
      <c r="AA17" s="28">
        <v>1221</v>
      </c>
      <c r="AB17" s="10"/>
      <c r="AC17" s="31">
        <v>2539</v>
      </c>
      <c r="AD17" s="31"/>
      <c r="AE17" s="31"/>
      <c r="AF17" s="10"/>
      <c r="AG17" s="31">
        <v>2725</v>
      </c>
      <c r="AH17" s="31"/>
      <c r="AI17" s="9"/>
      <c r="AJ17" s="31">
        <v>3348</v>
      </c>
      <c r="AK17" s="31"/>
      <c r="AL17" s="31"/>
      <c r="AM17" s="10"/>
      <c r="AN17" s="31">
        <v>1859</v>
      </c>
      <c r="AO17" s="31"/>
      <c r="AP17" s="31"/>
      <c r="AQ17" s="10"/>
      <c r="AR17" s="51">
        <v>1221</v>
      </c>
      <c r="AS17" s="51"/>
      <c r="AT17" s="51"/>
      <c r="AU17" s="10"/>
      <c r="AV17" s="51">
        <v>2580</v>
      </c>
      <c r="AW17" s="51"/>
      <c r="AX17" s="51"/>
      <c r="AY17" s="28"/>
      <c r="AZ17" s="51">
        <v>3517</v>
      </c>
      <c r="BA17" s="51"/>
      <c r="BB17" s="51"/>
      <c r="BC17" s="8"/>
      <c r="BD17" s="6"/>
    </row>
    <row r="18" spans="1:56" ht="15.75" customHeight="1">
      <c r="A18" s="8"/>
      <c r="B18" s="25" t="str">
        <f>+" "&amp;9</f>
        <v> 9</v>
      </c>
      <c r="C18" s="25"/>
      <c r="D18" s="7"/>
      <c r="E18" s="31">
        <v>7366</v>
      </c>
      <c r="F18" s="31"/>
      <c r="G18" s="28"/>
      <c r="H18" s="31">
        <v>2821</v>
      </c>
      <c r="I18" s="31"/>
      <c r="J18" s="28"/>
      <c r="K18" s="31">
        <v>2843</v>
      </c>
      <c r="L18" s="31"/>
      <c r="M18" s="31"/>
      <c r="N18" s="28"/>
      <c r="O18" s="31">
        <v>3501</v>
      </c>
      <c r="P18" s="31"/>
      <c r="Q18" s="28"/>
      <c r="R18" s="28">
        <v>4896</v>
      </c>
      <c r="S18" s="28"/>
      <c r="T18" s="31">
        <v>6062</v>
      </c>
      <c r="U18" s="31"/>
      <c r="V18" s="28"/>
      <c r="W18" s="31">
        <v>3104</v>
      </c>
      <c r="X18" s="31"/>
      <c r="Y18" s="31"/>
      <c r="Z18" s="26"/>
      <c r="AA18" s="28">
        <v>2580</v>
      </c>
      <c r="AB18" s="10"/>
      <c r="AC18" s="31">
        <v>3917</v>
      </c>
      <c r="AD18" s="31"/>
      <c r="AE18" s="31"/>
      <c r="AF18" s="10"/>
      <c r="AG18" s="31">
        <v>4080</v>
      </c>
      <c r="AH18" s="31"/>
      <c r="AI18" s="9"/>
      <c r="AJ18" s="31">
        <v>6171</v>
      </c>
      <c r="AK18" s="31"/>
      <c r="AL18" s="31"/>
      <c r="AM18" s="10"/>
      <c r="AN18" s="31">
        <v>3029</v>
      </c>
      <c r="AO18" s="31"/>
      <c r="AP18" s="31"/>
      <c r="AQ18" s="10"/>
      <c r="AR18" s="51">
        <v>2580</v>
      </c>
      <c r="AS18" s="51"/>
      <c r="AT18" s="51"/>
      <c r="AU18" s="10"/>
      <c r="AV18" s="51">
        <v>3108</v>
      </c>
      <c r="AW18" s="51"/>
      <c r="AX18" s="51"/>
      <c r="AY18" s="28"/>
      <c r="AZ18" s="51">
        <v>4726</v>
      </c>
      <c r="BA18" s="51"/>
      <c r="BB18" s="51"/>
      <c r="BC18" s="8"/>
      <c r="BD18" s="6"/>
    </row>
    <row r="19" spans="1:56" ht="15.75" customHeight="1">
      <c r="A19" s="8"/>
      <c r="B19" s="25" t="str">
        <f>+" "&amp;10</f>
        <v> 10</v>
      </c>
      <c r="C19" s="25"/>
      <c r="D19" s="7"/>
      <c r="E19" s="31">
        <v>8022</v>
      </c>
      <c r="F19" s="31"/>
      <c r="G19" s="28"/>
      <c r="H19" s="31">
        <v>2922</v>
      </c>
      <c r="I19" s="31"/>
      <c r="J19" s="28"/>
      <c r="K19" s="31">
        <v>3003</v>
      </c>
      <c r="L19" s="31"/>
      <c r="M19" s="31"/>
      <c r="N19" s="28"/>
      <c r="O19" s="31">
        <v>4241</v>
      </c>
      <c r="P19" s="31"/>
      <c r="Q19" s="28"/>
      <c r="R19" s="28">
        <v>5389</v>
      </c>
      <c r="S19" s="28"/>
      <c r="T19" s="31">
        <v>6015</v>
      </c>
      <c r="U19" s="31"/>
      <c r="V19" s="28"/>
      <c r="W19" s="31">
        <v>3203</v>
      </c>
      <c r="X19" s="31"/>
      <c r="Y19" s="31"/>
      <c r="Z19" s="26"/>
      <c r="AA19" s="28">
        <v>2591</v>
      </c>
      <c r="AB19" s="10"/>
      <c r="AC19" s="31">
        <v>3132</v>
      </c>
      <c r="AD19" s="31"/>
      <c r="AE19" s="31"/>
      <c r="AF19" s="10"/>
      <c r="AG19" s="31">
        <v>4410</v>
      </c>
      <c r="AH19" s="31"/>
      <c r="AI19" s="9"/>
      <c r="AJ19" s="31">
        <v>6412</v>
      </c>
      <c r="AK19" s="31"/>
      <c r="AL19" s="31"/>
      <c r="AM19" s="10"/>
      <c r="AN19" s="31">
        <v>3262</v>
      </c>
      <c r="AO19" s="31"/>
      <c r="AP19" s="31"/>
      <c r="AQ19" s="10"/>
      <c r="AR19" s="51">
        <v>2845</v>
      </c>
      <c r="AS19" s="51"/>
      <c r="AT19" s="51"/>
      <c r="AU19" s="10"/>
      <c r="AV19" s="51">
        <v>2865</v>
      </c>
      <c r="AW19" s="51"/>
      <c r="AX19" s="51"/>
      <c r="AY19" s="28"/>
      <c r="AZ19" s="51">
        <v>4438</v>
      </c>
      <c r="BA19" s="51"/>
      <c r="BB19" s="51"/>
      <c r="BC19" s="8"/>
      <c r="BD19" s="6"/>
    </row>
    <row r="20" spans="1:56" ht="15.75" customHeight="1">
      <c r="A20" s="8"/>
      <c r="B20" s="25" t="str">
        <f>+" "&amp;11</f>
        <v> 11</v>
      </c>
      <c r="C20" s="25"/>
      <c r="D20" s="7"/>
      <c r="E20" s="31">
        <v>7820</v>
      </c>
      <c r="F20" s="31"/>
      <c r="G20" s="28"/>
      <c r="H20" s="31">
        <v>2881</v>
      </c>
      <c r="I20" s="31"/>
      <c r="J20" s="28"/>
      <c r="K20" s="31">
        <v>2794</v>
      </c>
      <c r="L20" s="31"/>
      <c r="M20" s="31"/>
      <c r="N20" s="28"/>
      <c r="O20" s="31">
        <v>3043</v>
      </c>
      <c r="P20" s="31"/>
      <c r="Q20" s="28"/>
      <c r="R20" s="28">
        <v>6016</v>
      </c>
      <c r="S20" s="28"/>
      <c r="T20" s="31">
        <v>10038</v>
      </c>
      <c r="U20" s="31"/>
      <c r="V20" s="28"/>
      <c r="W20" s="31">
        <v>2988</v>
      </c>
      <c r="X20" s="31"/>
      <c r="Y20" s="31"/>
      <c r="Z20" s="26"/>
      <c r="AA20" s="28">
        <v>2840</v>
      </c>
      <c r="AB20" s="10"/>
      <c r="AC20" s="31">
        <v>3349</v>
      </c>
      <c r="AD20" s="31"/>
      <c r="AE20" s="31"/>
      <c r="AF20" s="10"/>
      <c r="AG20" s="31">
        <v>6927</v>
      </c>
      <c r="AH20" s="31"/>
      <c r="AI20" s="9"/>
      <c r="AJ20" s="31">
        <v>9734</v>
      </c>
      <c r="AK20" s="31"/>
      <c r="AL20" s="31"/>
      <c r="AM20" s="10"/>
      <c r="AN20" s="31">
        <v>3032</v>
      </c>
      <c r="AO20" s="31"/>
      <c r="AP20" s="31"/>
      <c r="AQ20" s="10"/>
      <c r="AR20" s="51">
        <v>3009</v>
      </c>
      <c r="AS20" s="51"/>
      <c r="AT20" s="51"/>
      <c r="AU20" s="10"/>
      <c r="AV20" s="51">
        <v>3547</v>
      </c>
      <c r="AW20" s="51"/>
      <c r="AX20" s="51"/>
      <c r="AY20" s="28"/>
      <c r="AZ20" s="51">
        <v>7299</v>
      </c>
      <c r="BA20" s="51"/>
      <c r="BB20" s="51"/>
      <c r="BC20" s="8"/>
      <c r="BD20" s="6"/>
    </row>
    <row r="21" spans="1:56" ht="15.75" customHeight="1">
      <c r="A21" s="8"/>
      <c r="B21" s="25" t="str">
        <f>+" "&amp;12</f>
        <v> 12</v>
      </c>
      <c r="C21" s="25"/>
      <c r="D21" s="7"/>
      <c r="E21" s="31">
        <v>7559</v>
      </c>
      <c r="F21" s="31"/>
      <c r="G21" s="28"/>
      <c r="H21" s="31">
        <v>2593</v>
      </c>
      <c r="I21" s="31"/>
      <c r="J21" s="28"/>
      <c r="K21" s="31">
        <v>2875</v>
      </c>
      <c r="L21" s="31"/>
      <c r="M21" s="31"/>
      <c r="N21" s="28"/>
      <c r="O21" s="31">
        <v>3696</v>
      </c>
      <c r="P21" s="31"/>
      <c r="Q21" s="28"/>
      <c r="R21" s="28">
        <v>4400</v>
      </c>
      <c r="S21" s="28"/>
      <c r="T21" s="31">
        <v>5988</v>
      </c>
      <c r="U21" s="31"/>
      <c r="V21" s="28"/>
      <c r="W21" s="31">
        <v>2484</v>
      </c>
      <c r="X21" s="31"/>
      <c r="Y21" s="31"/>
      <c r="Z21" s="26"/>
      <c r="AA21" s="28">
        <v>2751</v>
      </c>
      <c r="AB21" s="10"/>
      <c r="AC21" s="31">
        <v>3149</v>
      </c>
      <c r="AD21" s="31"/>
      <c r="AE21" s="31"/>
      <c r="AF21" s="10"/>
      <c r="AG21" s="31">
        <v>4095</v>
      </c>
      <c r="AH21" s="31"/>
      <c r="AI21" s="9"/>
      <c r="AJ21" s="31">
        <v>5847</v>
      </c>
      <c r="AK21" s="31"/>
      <c r="AL21" s="31"/>
      <c r="AM21" s="10"/>
      <c r="AN21" s="31">
        <v>2411</v>
      </c>
      <c r="AO21" s="31"/>
      <c r="AP21" s="31"/>
      <c r="AQ21" s="10"/>
      <c r="AR21" s="51">
        <v>2373</v>
      </c>
      <c r="AS21" s="51"/>
      <c r="AT21" s="51"/>
      <c r="AU21" s="10"/>
      <c r="AV21" s="51">
        <v>3073</v>
      </c>
      <c r="AW21" s="51"/>
      <c r="AX21" s="51"/>
      <c r="AY21" s="28"/>
      <c r="AZ21" s="51">
        <v>4809</v>
      </c>
      <c r="BA21" s="51"/>
      <c r="BB21" s="51"/>
      <c r="BC21" s="8"/>
      <c r="BD21" s="6"/>
    </row>
    <row r="22" spans="1:56" ht="15.75" customHeight="1">
      <c r="A22" s="8"/>
      <c r="B22" s="25" t="str">
        <f>+" "&amp;1</f>
        <v> 1</v>
      </c>
      <c r="C22" s="25"/>
      <c r="D22" s="7"/>
      <c r="E22" s="31">
        <v>6862</v>
      </c>
      <c r="F22" s="31"/>
      <c r="G22" s="28"/>
      <c r="H22" s="31">
        <v>2594</v>
      </c>
      <c r="I22" s="31"/>
      <c r="J22" s="28"/>
      <c r="K22" s="31">
        <v>2580</v>
      </c>
      <c r="L22" s="31"/>
      <c r="M22" s="31"/>
      <c r="N22" s="28"/>
      <c r="O22" s="31">
        <v>2763</v>
      </c>
      <c r="P22" s="31"/>
      <c r="Q22" s="28"/>
      <c r="R22" s="28">
        <v>4110</v>
      </c>
      <c r="S22" s="28"/>
      <c r="T22" s="31">
        <v>7097</v>
      </c>
      <c r="U22" s="31"/>
      <c r="V22" s="28"/>
      <c r="W22" s="31">
        <v>2637</v>
      </c>
      <c r="X22" s="31"/>
      <c r="Y22" s="31"/>
      <c r="Z22" s="26"/>
      <c r="AA22" s="28">
        <v>2322</v>
      </c>
      <c r="AB22" s="10"/>
      <c r="AC22" s="31">
        <v>2812</v>
      </c>
      <c r="AD22" s="31"/>
      <c r="AE22" s="31"/>
      <c r="AF22" s="10"/>
      <c r="AG22" s="31">
        <v>3695</v>
      </c>
      <c r="AH22" s="31"/>
      <c r="AI22" s="9"/>
      <c r="AJ22" s="31">
        <v>6608</v>
      </c>
      <c r="AK22" s="31"/>
      <c r="AL22" s="31"/>
      <c r="AM22" s="10"/>
      <c r="AN22" s="31">
        <v>2931</v>
      </c>
      <c r="AO22" s="31"/>
      <c r="AP22" s="31"/>
      <c r="AQ22" s="10"/>
      <c r="AR22" s="51">
        <v>2416</v>
      </c>
      <c r="AS22" s="51"/>
      <c r="AT22" s="51"/>
      <c r="AU22" s="10"/>
      <c r="AV22" s="51">
        <v>2729</v>
      </c>
      <c r="AW22" s="51"/>
      <c r="AX22" s="51"/>
      <c r="AY22" s="28"/>
      <c r="AZ22" s="51">
        <v>4009</v>
      </c>
      <c r="BA22" s="51"/>
      <c r="BB22" s="51"/>
      <c r="BC22" s="8"/>
      <c r="BD22" s="6"/>
    </row>
    <row r="23" spans="1:56" ht="15.75" customHeight="1">
      <c r="A23" s="8"/>
      <c r="B23" s="25" t="str">
        <f>+" "&amp;2</f>
        <v> 2</v>
      </c>
      <c r="C23" s="25"/>
      <c r="D23" s="7"/>
      <c r="E23" s="31">
        <v>15471</v>
      </c>
      <c r="F23" s="31"/>
      <c r="G23" s="28"/>
      <c r="H23" s="31">
        <v>2723</v>
      </c>
      <c r="I23" s="31"/>
      <c r="J23" s="28"/>
      <c r="K23" s="31">
        <v>3906</v>
      </c>
      <c r="L23" s="31"/>
      <c r="M23" s="31"/>
      <c r="N23" s="28"/>
      <c r="O23" s="31">
        <v>3317</v>
      </c>
      <c r="P23" s="31"/>
      <c r="Q23" s="28"/>
      <c r="R23" s="28">
        <v>5040</v>
      </c>
      <c r="S23" s="28"/>
      <c r="T23" s="31">
        <v>7067</v>
      </c>
      <c r="U23" s="31"/>
      <c r="V23" s="28"/>
      <c r="W23" s="31">
        <v>2926</v>
      </c>
      <c r="X23" s="31"/>
      <c r="Y23" s="31"/>
      <c r="Z23" s="26"/>
      <c r="AA23" s="28">
        <v>4083</v>
      </c>
      <c r="AB23" s="10"/>
      <c r="AC23" s="31">
        <v>4161</v>
      </c>
      <c r="AD23" s="31"/>
      <c r="AE23" s="31"/>
      <c r="AF23" s="10"/>
      <c r="AG23" s="31">
        <v>4591</v>
      </c>
      <c r="AH23" s="31"/>
      <c r="AI23" s="9"/>
      <c r="AJ23" s="31">
        <v>9920</v>
      </c>
      <c r="AK23" s="31"/>
      <c r="AL23" s="31"/>
      <c r="AM23" s="10"/>
      <c r="AN23" s="31">
        <v>2865</v>
      </c>
      <c r="AO23" s="31"/>
      <c r="AP23" s="31"/>
      <c r="AQ23" s="10"/>
      <c r="AR23" s="51">
        <v>4387</v>
      </c>
      <c r="AS23" s="51"/>
      <c r="AT23" s="51"/>
      <c r="AU23" s="10"/>
      <c r="AV23" s="51">
        <v>3438</v>
      </c>
      <c r="AW23" s="51"/>
      <c r="AX23" s="51"/>
      <c r="AY23" s="28"/>
      <c r="AZ23" s="51">
        <v>5299</v>
      </c>
      <c r="BA23" s="51"/>
      <c r="BB23" s="51"/>
      <c r="BC23" s="8"/>
      <c r="BD23" s="6"/>
    </row>
    <row r="24" spans="1:56" ht="15.75" customHeight="1">
      <c r="A24" s="8"/>
      <c r="B24" s="25" t="str">
        <f>+" "&amp;3</f>
        <v> 3</v>
      </c>
      <c r="C24" s="25"/>
      <c r="D24" s="7"/>
      <c r="E24" s="31">
        <v>13926</v>
      </c>
      <c r="F24" s="31"/>
      <c r="G24" s="28"/>
      <c r="H24" s="31">
        <v>4971</v>
      </c>
      <c r="I24" s="31"/>
      <c r="J24" s="28"/>
      <c r="K24" s="31">
        <v>3032</v>
      </c>
      <c r="L24" s="31"/>
      <c r="M24" s="31"/>
      <c r="N24" s="28"/>
      <c r="O24" s="31">
        <v>8106</v>
      </c>
      <c r="P24" s="31"/>
      <c r="Q24" s="28"/>
      <c r="R24" s="28">
        <v>5499</v>
      </c>
      <c r="S24" s="28"/>
      <c r="T24" s="31">
        <v>7991</v>
      </c>
      <c r="U24" s="31"/>
      <c r="V24" s="28"/>
      <c r="W24" s="31">
        <v>4605</v>
      </c>
      <c r="X24" s="31"/>
      <c r="Y24" s="31"/>
      <c r="Z24" s="26"/>
      <c r="AA24" s="28">
        <v>2921</v>
      </c>
      <c r="AB24" s="10"/>
      <c r="AC24" s="31">
        <v>8044</v>
      </c>
      <c r="AD24" s="31"/>
      <c r="AE24" s="31"/>
      <c r="AF24" s="10"/>
      <c r="AG24" s="31">
        <v>5448</v>
      </c>
      <c r="AH24" s="31"/>
      <c r="AI24" s="9"/>
      <c r="AJ24" s="31">
        <v>8900</v>
      </c>
      <c r="AK24" s="31"/>
      <c r="AL24" s="31"/>
      <c r="AM24" s="10"/>
      <c r="AN24" s="31">
        <v>4936</v>
      </c>
      <c r="AO24" s="31"/>
      <c r="AP24" s="31"/>
      <c r="AQ24" s="10"/>
      <c r="AR24" s="51">
        <v>3282</v>
      </c>
      <c r="AS24" s="51"/>
      <c r="AT24" s="51"/>
      <c r="AU24" s="10"/>
      <c r="AV24" s="51">
        <v>8511</v>
      </c>
      <c r="AW24" s="51"/>
      <c r="AX24" s="51"/>
      <c r="AY24" s="28"/>
      <c r="AZ24" s="51">
        <v>5828</v>
      </c>
      <c r="BA24" s="51"/>
      <c r="BB24" s="51"/>
      <c r="BC24" s="8"/>
      <c r="BD24" s="6"/>
    </row>
    <row r="25" spans="1:56" ht="6" customHeight="1">
      <c r="A25" s="2"/>
      <c r="B25" s="2"/>
      <c r="C25" s="2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2"/>
      <c r="BD25" s="6"/>
    </row>
    <row r="26" spans="1:56" ht="13.5">
      <c r="A26" s="6"/>
      <c r="B26" s="20" t="s">
        <v>0</v>
      </c>
      <c r="C26" s="20"/>
      <c r="D26" s="20"/>
      <c r="E26" s="20"/>
      <c r="F26" s="20"/>
      <c r="G26" s="20"/>
      <c r="H26" s="20"/>
      <c r="I26" s="2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3.5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</sheetData>
  <mergeCells count="207">
    <mergeCell ref="M5:AI5"/>
    <mergeCell ref="AR22:AT22"/>
    <mergeCell ref="AR23:AT23"/>
    <mergeCell ref="AR24:AT24"/>
    <mergeCell ref="W22:Y22"/>
    <mergeCell ref="W23:Y23"/>
    <mergeCell ref="K12:M12"/>
    <mergeCell ref="O11:P11"/>
    <mergeCell ref="K11:M11"/>
    <mergeCell ref="W20:Y20"/>
    <mergeCell ref="AR21:AT21"/>
    <mergeCell ref="AV13:AX13"/>
    <mergeCell ref="AV14:AX14"/>
    <mergeCell ref="AV15:AX15"/>
    <mergeCell ref="AR15:AT15"/>
    <mergeCell ref="AV17:AX17"/>
    <mergeCell ref="AV18:AX18"/>
    <mergeCell ref="AR17:AT17"/>
    <mergeCell ref="AR18:AT18"/>
    <mergeCell ref="AV21:AX21"/>
    <mergeCell ref="AV22:AX22"/>
    <mergeCell ref="AV23:AX23"/>
    <mergeCell ref="AV24:AX24"/>
    <mergeCell ref="AZ13:BB13"/>
    <mergeCell ref="AZ14:BB14"/>
    <mergeCell ref="AZ24:BB24"/>
    <mergeCell ref="AR11:AT11"/>
    <mergeCell ref="AR12:AT12"/>
    <mergeCell ref="AR13:AT13"/>
    <mergeCell ref="AR14:AT14"/>
    <mergeCell ref="AZ12:BB12"/>
    <mergeCell ref="AZ17:BB17"/>
    <mergeCell ref="AZ18:BB18"/>
    <mergeCell ref="AZ15:BB15"/>
    <mergeCell ref="AZ21:BB21"/>
    <mergeCell ref="AZ22:BB22"/>
    <mergeCell ref="AZ23:BB23"/>
    <mergeCell ref="AZ16:BB16"/>
    <mergeCell ref="AZ20:BB20"/>
    <mergeCell ref="AZ19:BB19"/>
    <mergeCell ref="AV16:AX16"/>
    <mergeCell ref="AR19:AT19"/>
    <mergeCell ref="AR20:AT20"/>
    <mergeCell ref="AV19:AX19"/>
    <mergeCell ref="AV20:AX20"/>
    <mergeCell ref="AR16:AT16"/>
    <mergeCell ref="B26:I26"/>
    <mergeCell ref="A8:D9"/>
    <mergeCell ref="W17:Y17"/>
    <mergeCell ref="W9:Z9"/>
    <mergeCell ref="O12:P12"/>
    <mergeCell ref="B13:D13"/>
    <mergeCell ref="E9:G9"/>
    <mergeCell ref="H9:J9"/>
    <mergeCell ref="K9:N9"/>
    <mergeCell ref="O9:Q9"/>
    <mergeCell ref="H21:I21"/>
    <mergeCell ref="E23:F23"/>
    <mergeCell ref="E22:F22"/>
    <mergeCell ref="E21:F21"/>
    <mergeCell ref="H22:I22"/>
    <mergeCell ref="A12:D12"/>
    <mergeCell ref="E12:F12"/>
    <mergeCell ref="W15:Y15"/>
    <mergeCell ref="B27:P27"/>
    <mergeCell ref="E24:F24"/>
    <mergeCell ref="H23:I23"/>
    <mergeCell ref="H24:I24"/>
    <mergeCell ref="E20:F20"/>
    <mergeCell ref="E13:F13"/>
    <mergeCell ref="H13:I13"/>
    <mergeCell ref="W14:Y14"/>
    <mergeCell ref="T21:U21"/>
    <mergeCell ref="O20:P20"/>
    <mergeCell ref="O21:P21"/>
    <mergeCell ref="W19:Y19"/>
    <mergeCell ref="W21:Y21"/>
    <mergeCell ref="W18:Y18"/>
    <mergeCell ref="T19:U19"/>
    <mergeCell ref="T20:U20"/>
    <mergeCell ref="W24:Y24"/>
    <mergeCell ref="AJ19:AL19"/>
    <mergeCell ref="AN24:AP24"/>
    <mergeCell ref="AN20:AP20"/>
    <mergeCell ref="AN21:AP21"/>
    <mergeCell ref="AJ21:AL21"/>
    <mergeCell ref="AJ24:AL24"/>
    <mergeCell ref="AN22:AP22"/>
    <mergeCell ref="AN23:AP23"/>
    <mergeCell ref="AG19:AH19"/>
    <mergeCell ref="AG20:AH20"/>
    <mergeCell ref="AG21:AH21"/>
    <mergeCell ref="AC14:AE14"/>
    <mergeCell ref="AC17:AE17"/>
    <mergeCell ref="AC21:AE21"/>
    <mergeCell ref="AC15:AE15"/>
    <mergeCell ref="AC16:AE16"/>
    <mergeCell ref="AC18:AE18"/>
    <mergeCell ref="AC19:AE19"/>
    <mergeCell ref="T13:U13"/>
    <mergeCell ref="T12:U12"/>
    <mergeCell ref="AA9:AB9"/>
    <mergeCell ref="T8:AI8"/>
    <mergeCell ref="AJ8:BC8"/>
    <mergeCell ref="AZ9:BC9"/>
    <mergeCell ref="AC9:AF9"/>
    <mergeCell ref="AG9:AI9"/>
    <mergeCell ref="AJ9:AM9"/>
    <mergeCell ref="AN9:AQ9"/>
    <mergeCell ref="AR9:AU9"/>
    <mergeCell ref="AV11:AX11"/>
    <mergeCell ref="AZ11:BB11"/>
    <mergeCell ref="AV9:AY9"/>
    <mergeCell ref="W13:Y13"/>
    <mergeCell ref="AC12:AE12"/>
    <mergeCell ref="AG13:AH13"/>
    <mergeCell ref="AJ13:AL13"/>
    <mergeCell ref="AC13:AE13"/>
    <mergeCell ref="W12:Y12"/>
    <mergeCell ref="W11:Y11"/>
    <mergeCell ref="AJ14:AL14"/>
    <mergeCell ref="AJ15:AL15"/>
    <mergeCell ref="AG14:AH14"/>
    <mergeCell ref="AJ11:AL11"/>
    <mergeCell ref="AJ12:AL12"/>
    <mergeCell ref="AG11:AH11"/>
    <mergeCell ref="AG12:AH12"/>
    <mergeCell ref="AG15:AH15"/>
    <mergeCell ref="AJ16:AL16"/>
    <mergeCell ref="AJ17:AL17"/>
    <mergeCell ref="AJ18:AL18"/>
    <mergeCell ref="T22:U22"/>
    <mergeCell ref="AG24:AH24"/>
    <mergeCell ref="AC23:AE23"/>
    <mergeCell ref="AG23:AH23"/>
    <mergeCell ref="AG22:AH22"/>
    <mergeCell ref="T23:U23"/>
    <mergeCell ref="T24:U24"/>
    <mergeCell ref="AN12:AP12"/>
    <mergeCell ref="AC24:AE24"/>
    <mergeCell ref="AJ22:AL22"/>
    <mergeCell ref="AJ23:AL23"/>
    <mergeCell ref="AN13:AP13"/>
    <mergeCell ref="AN14:AP14"/>
    <mergeCell ref="AN15:AP15"/>
    <mergeCell ref="AN16:AP16"/>
    <mergeCell ref="AN17:AP17"/>
    <mergeCell ref="AN18:AP18"/>
    <mergeCell ref="H12:I12"/>
    <mergeCell ref="AC22:AE22"/>
    <mergeCell ref="AN19:AP19"/>
    <mergeCell ref="AC20:AE20"/>
    <mergeCell ref="AG16:AH16"/>
    <mergeCell ref="AC11:AE11"/>
    <mergeCell ref="AG17:AH17"/>
    <mergeCell ref="AJ20:AL20"/>
    <mergeCell ref="AN11:AP11"/>
    <mergeCell ref="F8:R8"/>
    <mergeCell ref="E11:F11"/>
    <mergeCell ref="K24:M24"/>
    <mergeCell ref="K20:M20"/>
    <mergeCell ref="K21:M21"/>
    <mergeCell ref="K22:M22"/>
    <mergeCell ref="K23:M23"/>
    <mergeCell ref="H14:I14"/>
    <mergeCell ref="H15:I15"/>
    <mergeCell ref="H16:I16"/>
    <mergeCell ref="A11:D11"/>
    <mergeCell ref="R9:S9"/>
    <mergeCell ref="T9:V9"/>
    <mergeCell ref="T11:U11"/>
    <mergeCell ref="H11:I11"/>
    <mergeCell ref="E17:F17"/>
    <mergeCell ref="E18:F18"/>
    <mergeCell ref="AV12:AX12"/>
    <mergeCell ref="K19:M19"/>
    <mergeCell ref="AG18:AH18"/>
    <mergeCell ref="T16:U16"/>
    <mergeCell ref="T17:U17"/>
    <mergeCell ref="T18:U18"/>
    <mergeCell ref="W16:Y16"/>
    <mergeCell ref="O18:P18"/>
    <mergeCell ref="T14:U14"/>
    <mergeCell ref="T15:U15"/>
    <mergeCell ref="K14:M14"/>
    <mergeCell ref="E15:F15"/>
    <mergeCell ref="O15:P15"/>
    <mergeCell ref="O23:P23"/>
    <mergeCell ref="O24:P24"/>
    <mergeCell ref="H17:I17"/>
    <mergeCell ref="E14:F14"/>
    <mergeCell ref="K15:M15"/>
    <mergeCell ref="O17:P17"/>
    <mergeCell ref="O16:P16"/>
    <mergeCell ref="E16:F16"/>
    <mergeCell ref="E19:F19"/>
    <mergeCell ref="K16:M16"/>
    <mergeCell ref="O13:P13"/>
    <mergeCell ref="O14:P14"/>
    <mergeCell ref="O22:P22"/>
    <mergeCell ref="H20:I20"/>
    <mergeCell ref="K17:M17"/>
    <mergeCell ref="K18:M18"/>
    <mergeCell ref="H18:I18"/>
    <mergeCell ref="H19:I19"/>
    <mergeCell ref="O19:P19"/>
    <mergeCell ref="K13:M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2008-02-07T05:23:42Z</dcterms:modified>
  <cp:category/>
  <cp:version/>
  <cp:contentType/>
  <cp:contentStatus/>
</cp:coreProperties>
</file>