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Icsms02\1510総務契約課\総務係\統計調査\統計諸ﾌｧｲﾙ集\1統計いなぎ作成\統計いなぎ原稿\令和5年度版\原稿\回答\完成\"/>
    </mc:Choice>
  </mc:AlternateContent>
  <bookViews>
    <workbookView xWindow="0" yWindow="0" windowWidth="10290" windowHeight="4125"/>
  </bookViews>
  <sheets>
    <sheet name="p7４" sheetId="11" r:id="rId1"/>
  </sheets>
  <calcPr calcId="162913"/>
</workbook>
</file>

<file path=xl/calcChain.xml><?xml version="1.0" encoding="utf-8"?>
<calcChain xmlns="http://schemas.openxmlformats.org/spreadsheetml/2006/main">
  <c r="AC43" i="11" l="1"/>
  <c r="U37" i="11" l="1"/>
  <c r="N37" i="11"/>
  <c r="Q55" i="11"/>
  <c r="N55" i="11"/>
  <c r="Q49" i="11"/>
  <c r="N49" i="11"/>
  <c r="N43" i="11"/>
  <c r="Q43" i="11"/>
  <c r="AC31" i="11" l="1"/>
  <c r="Q37" i="11"/>
  <c r="Q38" i="11"/>
  <c r="A20" i="11"/>
  <c r="U49" i="11" l="1"/>
  <c r="U43" i="11"/>
  <c r="X38" i="11"/>
  <c r="X43" i="11" l="1"/>
  <c r="X49" i="11"/>
  <c r="U55" i="11"/>
  <c r="X55" i="11"/>
  <c r="A19" i="11"/>
  <c r="AF55" i="11" l="1"/>
  <c r="AF49" i="11"/>
  <c r="AF43" i="11"/>
  <c r="AC55" i="11"/>
  <c r="AC49" i="11"/>
  <c r="AF37" i="11"/>
  <c r="AC37" i="11"/>
  <c r="G38" i="11"/>
  <c r="G55" i="11"/>
  <c r="X40" i="11"/>
  <c r="X39" i="11"/>
  <c r="X37" i="11" s="1"/>
  <c r="Q39" i="11"/>
  <c r="Q40" i="11"/>
  <c r="J55" i="11"/>
  <c r="J49" i="11"/>
  <c r="G49" i="11"/>
  <c r="J43" i="11"/>
  <c r="G43" i="11"/>
  <c r="J40" i="11"/>
  <c r="G40" i="11"/>
  <c r="J39" i="11"/>
  <c r="G39" i="11"/>
  <c r="J38" i="11"/>
  <c r="A17" i="11"/>
  <c r="J37" i="11" l="1"/>
  <c r="G37" i="11"/>
</calcChain>
</file>

<file path=xl/sharedStrings.xml><?xml version="1.0" encoding="utf-8"?>
<sst xmlns="http://schemas.openxmlformats.org/spreadsheetml/2006/main" count="72" uniqueCount="37">
  <si>
    <t>総数</t>
    <rPh sb="0" eb="2">
      <t>ソウスウ</t>
    </rPh>
    <phoneticPr fontId="2"/>
  </si>
  <si>
    <t>年度</t>
    <rPh sb="0" eb="2">
      <t>ネンド</t>
    </rPh>
    <phoneticPr fontId="2"/>
  </si>
  <si>
    <t>貸付金額</t>
    <rPh sb="0" eb="1">
      <t>カ</t>
    </rPh>
    <rPh sb="1" eb="2">
      <t>ツ</t>
    </rPh>
    <rPh sb="2" eb="4">
      <t>キンガク</t>
    </rPh>
    <phoneticPr fontId="2"/>
  </si>
  <si>
    <t>申込件数</t>
    <rPh sb="0" eb="2">
      <t>モウシコミ</t>
    </rPh>
    <rPh sb="2" eb="4">
      <t>ケンスウ</t>
    </rPh>
    <phoneticPr fontId="2"/>
  </si>
  <si>
    <t>貸付件数</t>
    <rPh sb="0" eb="2">
      <t>カシツケ</t>
    </rPh>
    <rPh sb="2" eb="4">
      <t>ケンスウ</t>
    </rPh>
    <phoneticPr fontId="2"/>
  </si>
  <si>
    <t>市負担信用保証料</t>
    <rPh sb="0" eb="1">
      <t>シ</t>
    </rPh>
    <rPh sb="1" eb="3">
      <t>フタン</t>
    </rPh>
    <rPh sb="3" eb="5">
      <t>シンヨウ</t>
    </rPh>
    <rPh sb="5" eb="7">
      <t>ホショウ</t>
    </rPh>
    <rPh sb="7" eb="8">
      <t>リョウ</t>
    </rPh>
    <phoneticPr fontId="2"/>
  </si>
  <si>
    <t>利子補給補助金</t>
    <rPh sb="0" eb="2">
      <t>リシ</t>
    </rPh>
    <rPh sb="2" eb="4">
      <t>ホキュウ</t>
    </rPh>
    <rPh sb="4" eb="7">
      <t>ホジョキン</t>
    </rPh>
    <phoneticPr fontId="2"/>
  </si>
  <si>
    <t>区分</t>
    <rPh sb="0" eb="2">
      <t>クブン</t>
    </rPh>
    <phoneticPr fontId="2"/>
  </si>
  <si>
    <t>件数</t>
    <rPh sb="0" eb="2">
      <t>ケンスウ</t>
    </rPh>
    <phoneticPr fontId="2"/>
  </si>
  <si>
    <t>金額</t>
    <rPh sb="0" eb="2">
      <t>キンガク</t>
    </rPh>
    <phoneticPr fontId="2"/>
  </si>
  <si>
    <t>開業資金</t>
    <rPh sb="0" eb="2">
      <t>カイギョウ</t>
    </rPh>
    <rPh sb="2" eb="4">
      <t>シキン</t>
    </rPh>
    <phoneticPr fontId="2"/>
  </si>
  <si>
    <t>緊急運転資金</t>
    <rPh sb="0" eb="2">
      <t>キンキュウ</t>
    </rPh>
    <rPh sb="2" eb="4">
      <t>ウンテン</t>
    </rPh>
    <rPh sb="4" eb="6">
      <t>シキン</t>
    </rPh>
    <phoneticPr fontId="2"/>
  </si>
  <si>
    <t>商業</t>
    <rPh sb="0" eb="2">
      <t>ショウギョウ</t>
    </rPh>
    <phoneticPr fontId="2"/>
  </si>
  <si>
    <t>工業</t>
    <rPh sb="0" eb="2">
      <t>コウギョウ</t>
    </rPh>
    <phoneticPr fontId="2"/>
  </si>
  <si>
    <t>建設業</t>
    <rPh sb="0" eb="2">
      <t>ケンセツ</t>
    </rPh>
    <rPh sb="2" eb="3">
      <t>ギョウ</t>
    </rPh>
    <phoneticPr fontId="2"/>
  </si>
  <si>
    <t>（千円）</t>
    <rPh sb="1" eb="2">
      <t>セン</t>
    </rPh>
    <rPh sb="2" eb="3">
      <t>エン</t>
    </rPh>
    <phoneticPr fontId="2"/>
  </si>
  <si>
    <t>（件）</t>
    <rPh sb="1" eb="2">
      <t>ケン</t>
    </rPh>
    <phoneticPr fontId="2"/>
  </si>
  <si>
    <t>単位　：　件、千円</t>
    <rPh sb="0" eb="2">
      <t>タンイ</t>
    </rPh>
    <rPh sb="5" eb="6">
      <t>ケン</t>
    </rPh>
    <rPh sb="7" eb="9">
      <t>センエン</t>
    </rPh>
    <phoneticPr fontId="2"/>
  </si>
  <si>
    <t>28</t>
  </si>
  <si>
    <t>29</t>
  </si>
  <si>
    <t>30</t>
  </si>
  <si>
    <t>運転・設備資金</t>
    <rPh sb="0" eb="2">
      <t>ウンテン</t>
    </rPh>
    <rPh sb="3" eb="5">
      <t>セツビ</t>
    </rPh>
    <rPh sb="5" eb="7">
      <t>シキン</t>
    </rPh>
    <phoneticPr fontId="2"/>
  </si>
  <si>
    <t>運転・設備資金</t>
    <phoneticPr fontId="2"/>
  </si>
  <si>
    <t>令和2年度</t>
    <rPh sb="0" eb="2">
      <t>レイワ</t>
    </rPh>
    <rPh sb="3" eb="5">
      <t>ネンド</t>
    </rPh>
    <phoneticPr fontId="2"/>
  </si>
  <si>
    <t>令和２年度</t>
    <rPh sb="0" eb="2">
      <t>レイワ</t>
    </rPh>
    <rPh sb="3" eb="5">
      <t>ネンド</t>
    </rPh>
    <phoneticPr fontId="2"/>
  </si>
  <si>
    <t>-</t>
    <phoneticPr fontId="2"/>
  </si>
  <si>
    <t>新型コロナウイルス
感染症対策特別資金</t>
    <rPh sb="0" eb="2">
      <t>シンガタ</t>
    </rPh>
    <rPh sb="10" eb="13">
      <t>カンセンショウ</t>
    </rPh>
    <rPh sb="13" eb="15">
      <t>タイサク</t>
    </rPh>
    <rPh sb="15" eb="17">
      <t>トクベツ</t>
    </rPh>
    <rPh sb="17" eb="19">
      <t>シキン</t>
    </rPh>
    <phoneticPr fontId="2"/>
  </si>
  <si>
    <t>資料　：　産業文化スポーツ部経済課</t>
    <rPh sb="0" eb="2">
      <t>シリョウ</t>
    </rPh>
    <rPh sb="5" eb="9">
      <t>サンギョウブンカ</t>
    </rPh>
    <rPh sb="13" eb="17">
      <t>ブケイザイカ</t>
    </rPh>
    <phoneticPr fontId="2"/>
  </si>
  <si>
    <t>平成27年度</t>
    <rPh sb="0" eb="2">
      <t>ヘイセイ</t>
    </rPh>
    <rPh sb="4" eb="5">
      <t>ネン</t>
    </rPh>
    <rPh sb="5" eb="6">
      <t>ド</t>
    </rPh>
    <phoneticPr fontId="2"/>
  </si>
  <si>
    <t>平成３１年度</t>
    <rPh sb="0" eb="2">
      <t>ヘイセイ</t>
    </rPh>
    <rPh sb="4" eb="5">
      <t>ネン</t>
    </rPh>
    <rPh sb="5" eb="6">
      <t>ド</t>
    </rPh>
    <phoneticPr fontId="2"/>
  </si>
  <si>
    <t>３</t>
  </si>
  <si>
    <t>-</t>
    <phoneticPr fontId="2"/>
  </si>
  <si>
    <t>※令和２～３年度分は全項目、令和４年度分は利子補給補助金のみ新型コロナウイルス感染症対策特別資金の数字を含む。</t>
    <rPh sb="1" eb="3">
      <t>レイワ</t>
    </rPh>
    <rPh sb="6" eb="9">
      <t>ネンドブン</t>
    </rPh>
    <rPh sb="10" eb="13">
      <t>ゼンコウモク</t>
    </rPh>
    <rPh sb="14" eb="16">
      <t>レイワ</t>
    </rPh>
    <rPh sb="17" eb="19">
      <t>ネンド</t>
    </rPh>
    <rPh sb="19" eb="20">
      <t>ブン</t>
    </rPh>
    <rPh sb="21" eb="23">
      <t>リシ</t>
    </rPh>
    <rPh sb="23" eb="25">
      <t>ホキュウ</t>
    </rPh>
    <rPh sb="25" eb="28">
      <t>ホジョキン</t>
    </rPh>
    <rPh sb="30" eb="32">
      <t>シンガタ</t>
    </rPh>
    <rPh sb="39" eb="42">
      <t>カンセンショウ</t>
    </rPh>
    <rPh sb="42" eb="44">
      <t>タイサク</t>
    </rPh>
    <rPh sb="44" eb="48">
      <t>トクベツシキン</t>
    </rPh>
    <rPh sb="49" eb="51">
      <t>スウジ</t>
    </rPh>
    <rPh sb="52" eb="53">
      <t>フク</t>
    </rPh>
    <phoneticPr fontId="2"/>
  </si>
  <si>
    <t>第５３表　　年度別融資実績</t>
    <rPh sb="0" eb="1">
      <t>ダイ</t>
    </rPh>
    <rPh sb="3" eb="4">
      <t>ヒョウ</t>
    </rPh>
    <rPh sb="6" eb="8">
      <t>ネンド</t>
    </rPh>
    <rPh sb="8" eb="9">
      <t>ベツ</t>
    </rPh>
    <rPh sb="9" eb="11">
      <t>ユウシ</t>
    </rPh>
    <rPh sb="11" eb="13">
      <t>ジッセキ</t>
    </rPh>
    <phoneticPr fontId="2"/>
  </si>
  <si>
    <t>第  ５ ４  表　　　　年度別・性質別・業種別利用状況</t>
    <rPh sb="0" eb="1">
      <t>ダイ</t>
    </rPh>
    <rPh sb="8" eb="9">
      <t>ヒョウ</t>
    </rPh>
    <rPh sb="13" eb="15">
      <t>ネンド</t>
    </rPh>
    <rPh sb="15" eb="16">
      <t>ベツ</t>
    </rPh>
    <rPh sb="17" eb="19">
      <t>セイシツ</t>
    </rPh>
    <rPh sb="19" eb="20">
      <t>ベツ</t>
    </rPh>
    <rPh sb="21" eb="23">
      <t>ギョウシュ</t>
    </rPh>
    <rPh sb="23" eb="24">
      <t>ベツ</t>
    </rPh>
    <rPh sb="24" eb="26">
      <t>リヨウ</t>
    </rPh>
    <rPh sb="26" eb="28">
      <t>ジョウキョウ</t>
    </rPh>
    <phoneticPr fontId="2"/>
  </si>
  <si>
    <t>７　４　　産　業</t>
    <rPh sb="5" eb="6">
      <t>サン</t>
    </rPh>
    <rPh sb="7" eb="8">
      <t>ギョウ</t>
    </rPh>
    <phoneticPr fontId="2"/>
  </si>
  <si>
    <t>（４）小口事業資金融資あっせん制度・新型コロナウイルス感染症対策特別資金融資あっせん制度</t>
    <rPh sb="3" eb="5">
      <t>コグチ</t>
    </rPh>
    <rPh sb="5" eb="7">
      <t>ジギョウ</t>
    </rPh>
    <rPh sb="7" eb="9">
      <t>シキン</t>
    </rPh>
    <rPh sb="9" eb="11">
      <t>ユウシ</t>
    </rPh>
    <rPh sb="15" eb="17">
      <t>セイド</t>
    </rPh>
    <rPh sb="34" eb="36">
      <t>シキン</t>
    </rPh>
    <rPh sb="36" eb="38">
      <t>ユウシ</t>
    </rPh>
    <rPh sb="42" eb="44">
      <t>セイド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</si>
</sst>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明朝"/>
      <family val="1"/>
      <charset val="128"/>
    </font>
    <font>
      <sz val="12"/>
      <name val="ＭＳ Ｐゴシック"/>
      <family val="3"/>
      <charset val="128"/>
    </font>
    <font>
      <u/>
      <sz val="11"/>
      <name val="ＭＳ Ｐゴシック"/>
      <family val="3"/>
      <charset val="128"/>
    </font>
    <font>
      <b/>
      <sz val="9"/>
      <name val="ＭＳ Ｐ明朝"/>
      <family val="1"/>
      <charset val="128"/>
    </font>
    <font>
      <b/>
      <sz val="10"/>
      <name val="ＭＳ Ｐ明朝"/>
      <family val="1"/>
      <charset val="128"/>
    </font>
    <font>
      <sz val="9"/>
      <name val="ＭＳ Ｐ明朝"/>
      <family val="1"/>
      <charset val="128"/>
    </font>
    <font>
      <b/>
      <sz val="7.5"/>
      <name val="ＭＳ Ｐ明朝"/>
      <family val="1"/>
      <charset val="128"/>
    </font>
    <font>
      <sz val="7.5"/>
      <name val="ＭＳ Ｐ明朝"/>
      <family val="1"/>
      <charset val="128"/>
    </font>
    <font>
      <sz val="11"/>
      <name val="ＭＳ Ｐ明朝"/>
      <family val="1"/>
      <charset val="128"/>
    </font>
  </fonts>
  <fills count="2">
    <fill>
      <patternFill patternType="none"/>
    </fill>
    <fill>
      <patternFill patternType="gray125"/>
    </fill>
  </fills>
  <borders count="7">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0" fontId="3" fillId="0" borderId="0" xfId="0" applyFont="1"/>
    <xf numFmtId="0" fontId="3" fillId="0" borderId="1" xfId="0" applyFont="1" applyBorder="1"/>
    <xf numFmtId="0" fontId="3" fillId="0" borderId="2" xfId="0" applyFont="1" applyBorder="1"/>
    <xf numFmtId="0" fontId="3" fillId="0" borderId="0" xfId="0" applyFont="1" applyBorder="1"/>
    <xf numFmtId="0" fontId="3" fillId="0" borderId="3" xfId="0" applyFont="1" applyBorder="1"/>
    <xf numFmtId="38" fontId="3" fillId="0" borderId="0" xfId="1" applyFont="1"/>
    <xf numFmtId="38" fontId="3" fillId="0" borderId="0" xfId="1" applyFont="1" applyFill="1" applyBorder="1"/>
    <xf numFmtId="38" fontId="3" fillId="0" borderId="0" xfId="1" applyFont="1" applyAlignment="1">
      <alignment horizontal="right"/>
    </xf>
    <xf numFmtId="0" fontId="3" fillId="0" borderId="4" xfId="0" applyFont="1" applyBorder="1" applyAlignment="1">
      <alignment horizontal="distributed" justifyLastLine="1"/>
    </xf>
    <xf numFmtId="0" fontId="3" fillId="0" borderId="0" xfId="0" applyFont="1" applyFill="1" applyBorder="1"/>
    <xf numFmtId="0" fontId="4" fillId="0" borderId="0" xfId="0" applyFont="1" applyAlignment="1">
      <alignment horizontal="left"/>
    </xf>
    <xf numFmtId="0" fontId="5" fillId="0" borderId="0" xfId="0" applyFont="1"/>
    <xf numFmtId="38" fontId="3" fillId="0" borderId="0" xfId="1" applyFont="1" applyFill="1" applyBorder="1" applyAlignment="1">
      <alignment horizontal="center"/>
    </xf>
    <xf numFmtId="38" fontId="3" fillId="0" borderId="1" xfId="1" applyFont="1" applyBorder="1"/>
    <xf numFmtId="38" fontId="3" fillId="0" borderId="2" xfId="1" applyFont="1" applyBorder="1"/>
    <xf numFmtId="38" fontId="3" fillId="0" borderId="5" xfId="1" applyFont="1" applyBorder="1"/>
    <xf numFmtId="38" fontId="3" fillId="0" borderId="3" xfId="1" applyFont="1" applyBorder="1"/>
    <xf numFmtId="38" fontId="6" fillId="0" borderId="5" xfId="1" applyFont="1" applyBorder="1" applyAlignment="1">
      <alignment horizontal="distributed" justifyLastLine="1"/>
    </xf>
    <xf numFmtId="38" fontId="3" fillId="0" borderId="0" xfId="1" applyFont="1" applyAlignment="1"/>
    <xf numFmtId="0" fontId="3" fillId="0" borderId="0" xfId="0" applyFont="1" applyFill="1" applyBorder="1" applyAlignment="1">
      <alignment horizontal="right"/>
    </xf>
    <xf numFmtId="38" fontId="3" fillId="0" borderId="1" xfId="1" applyFont="1" applyBorder="1" applyAlignment="1">
      <alignment horizontal="right"/>
    </xf>
    <xf numFmtId="0" fontId="0" fillId="0" borderId="0" xfId="0" applyFont="1"/>
    <xf numFmtId="0" fontId="0" fillId="0" borderId="1" xfId="0" applyFont="1" applyBorder="1"/>
    <xf numFmtId="0" fontId="3" fillId="0" borderId="6" xfId="0" applyFont="1" applyBorder="1"/>
    <xf numFmtId="3" fontId="3" fillId="0" borderId="0" xfId="0" applyNumberFormat="1" applyFont="1" applyFill="1" applyBorder="1" applyAlignment="1"/>
    <xf numFmtId="3" fontId="3" fillId="0" borderId="0" xfId="0" applyNumberFormat="1" applyFont="1" applyFill="1" applyBorder="1" applyAlignment="1">
      <alignment horizontal="center"/>
    </xf>
    <xf numFmtId="38" fontId="3" fillId="0" borderId="0" xfId="1" applyFont="1" applyFill="1" applyBorder="1" applyAlignment="1">
      <alignment vertical="center"/>
    </xf>
    <xf numFmtId="38" fontId="7" fillId="0" borderId="0" xfId="1" applyFont="1" applyAlignment="1"/>
    <xf numFmtId="38" fontId="3" fillId="0" borderId="0" xfId="1" applyFont="1" applyAlignment="1">
      <alignment vertical="center"/>
    </xf>
    <xf numFmtId="38" fontId="3" fillId="0" borderId="0" xfId="1" applyFont="1" applyFill="1" applyBorder="1" applyAlignment="1"/>
    <xf numFmtId="38" fontId="6" fillId="0" borderId="0" xfId="1" applyFont="1" applyAlignment="1"/>
    <xf numFmtId="0" fontId="0" fillId="0" borderId="0" xfId="0" applyFont="1" applyAlignment="1">
      <alignment horizontal="right"/>
    </xf>
    <xf numFmtId="0" fontId="11" fillId="0" borderId="0" xfId="0" applyFont="1"/>
    <xf numFmtId="38" fontId="3" fillId="0" borderId="0" xfId="1" applyFont="1" applyAlignment="1">
      <alignment horizontal="right" vertical="center"/>
    </xf>
    <xf numFmtId="38" fontId="7" fillId="0" borderId="0" xfId="1" applyFont="1" applyAlignment="1">
      <alignment horizontal="center" vertical="center"/>
    </xf>
    <xf numFmtId="0" fontId="1" fillId="0" borderId="0" xfId="0" applyFont="1"/>
    <xf numFmtId="0" fontId="1" fillId="0" borderId="0" xfId="0" applyFont="1" applyAlignment="1">
      <alignment horizontal="right"/>
    </xf>
    <xf numFmtId="38" fontId="3" fillId="0" borderId="0" xfId="1" applyFont="1" applyFill="1" applyBorder="1" applyAlignment="1">
      <alignment horizontal="right" vertical="center"/>
    </xf>
    <xf numFmtId="38" fontId="3" fillId="0" borderId="0" xfId="1" applyFont="1" applyAlignment="1">
      <alignment horizontal="distributed"/>
    </xf>
    <xf numFmtId="38" fontId="3" fillId="0" borderId="5" xfId="1" applyFont="1" applyBorder="1" applyAlignment="1">
      <alignment horizontal="distributed"/>
    </xf>
    <xf numFmtId="38" fontId="7" fillId="0" borderId="0" xfId="1" applyFont="1" applyAlignment="1">
      <alignment vertical="center"/>
    </xf>
    <xf numFmtId="38" fontId="7" fillId="0" borderId="0" xfId="1" applyFont="1" applyFill="1" applyBorder="1" applyAlignment="1">
      <alignment vertical="center"/>
    </xf>
    <xf numFmtId="38" fontId="6" fillId="0" borderId="0" xfId="1" applyFont="1" applyAlignment="1">
      <alignment horizontal="distributed"/>
    </xf>
    <xf numFmtId="38" fontId="3" fillId="0" borderId="0" xfId="1" applyFont="1" applyFill="1" applyBorder="1" applyAlignment="1">
      <alignment horizontal="center"/>
    </xf>
    <xf numFmtId="0" fontId="3" fillId="0" borderId="0" xfId="0" applyFont="1" applyFill="1" applyBorder="1" applyAlignment="1">
      <alignment horizontal="right"/>
    </xf>
    <xf numFmtId="38" fontId="7" fillId="0" borderId="0" xfId="1" applyFont="1" applyFill="1" applyBorder="1" applyAlignment="1"/>
    <xf numFmtId="38" fontId="7" fillId="0" borderId="0" xfId="1" applyFont="1" applyFill="1" applyBorder="1" applyAlignment="1">
      <alignment horizontal="right"/>
    </xf>
    <xf numFmtId="38" fontId="3" fillId="0" borderId="0" xfId="1" applyFont="1" applyFill="1" applyBorder="1" applyAlignment="1">
      <alignment horizontal="right"/>
    </xf>
    <xf numFmtId="38" fontId="7" fillId="0" borderId="0" xfId="1" applyFont="1" applyAlignment="1">
      <alignment horizontal="right" vertical="center"/>
    </xf>
    <xf numFmtId="38" fontId="3" fillId="0" borderId="0" xfId="1" applyFont="1" applyFill="1" applyBorder="1" applyAlignment="1">
      <alignment horizontal="right"/>
    </xf>
    <xf numFmtId="38" fontId="3" fillId="0" borderId="0" xfId="1" applyFont="1" applyFill="1" applyBorder="1" applyAlignment="1">
      <alignment horizontal="center" vertical="center"/>
    </xf>
    <xf numFmtId="0" fontId="3" fillId="0" borderId="0" xfId="0" applyFont="1" applyAlignment="1">
      <alignment horizontal="center"/>
    </xf>
    <xf numFmtId="0" fontId="3" fillId="0" borderId="5" xfId="0" applyFont="1" applyBorder="1" applyAlignment="1">
      <alignment horizontal="center"/>
    </xf>
    <xf numFmtId="38" fontId="3" fillId="0" borderId="0" xfId="1" applyFont="1" applyFill="1" applyBorder="1" applyAlignment="1">
      <alignment horizontal="center"/>
    </xf>
    <xf numFmtId="0" fontId="3" fillId="0" borderId="0" xfId="0" applyFont="1" applyFill="1" applyBorder="1" applyAlignment="1">
      <alignment horizontal="right"/>
    </xf>
    <xf numFmtId="3" fontId="3" fillId="0" borderId="0" xfId="0" applyNumberFormat="1" applyFont="1" applyFill="1" applyBorder="1" applyAlignment="1">
      <alignment horizontal="right"/>
    </xf>
    <xf numFmtId="38" fontId="8" fillId="0" borderId="0" xfId="1" applyFont="1" applyAlignment="1">
      <alignment horizontal="distributed"/>
    </xf>
    <xf numFmtId="38" fontId="8" fillId="0" borderId="5" xfId="1" applyFont="1" applyBorder="1" applyAlignment="1">
      <alignment horizontal="distributed"/>
    </xf>
    <xf numFmtId="38" fontId="7" fillId="0" borderId="0" xfId="1" applyFont="1" applyFill="1" applyBorder="1" applyAlignment="1"/>
    <xf numFmtId="38" fontId="3" fillId="0" borderId="0" xfId="1" applyFont="1" applyAlignment="1">
      <alignment horizontal="distributed"/>
    </xf>
    <xf numFmtId="38" fontId="3" fillId="0" borderId="0" xfId="1" applyFont="1" applyFill="1" applyBorder="1" applyAlignment="1">
      <alignment horizontal="right" vertical="center"/>
    </xf>
    <xf numFmtId="38" fontId="7" fillId="0" borderId="0" xfId="1" applyFont="1" applyBorder="1" applyAlignment="1">
      <alignment vertical="center"/>
    </xf>
    <xf numFmtId="38" fontId="7" fillId="0" borderId="0" xfId="1" applyFont="1" applyAlignment="1">
      <alignment vertical="center"/>
    </xf>
    <xf numFmtId="38" fontId="3" fillId="0" borderId="4" xfId="1" applyFont="1" applyBorder="1" applyAlignment="1">
      <alignment horizontal="distributed" vertical="center" justifyLastLine="1"/>
    </xf>
    <xf numFmtId="38" fontId="3" fillId="0" borderId="0" xfId="1" applyFont="1" applyBorder="1" applyAlignment="1">
      <alignment horizontal="distributed" vertical="center" justifyLastLine="1"/>
    </xf>
    <xf numFmtId="38" fontId="3" fillId="0" borderId="5" xfId="1" applyFont="1" applyBorder="1" applyAlignment="1">
      <alignment horizontal="distributed" vertical="center" justifyLastLine="1"/>
    </xf>
    <xf numFmtId="38" fontId="7" fillId="0" borderId="0" xfId="1" applyFont="1" applyFill="1" applyBorder="1" applyAlignment="1">
      <alignment vertical="center"/>
    </xf>
    <xf numFmtId="38" fontId="6" fillId="0" borderId="0" xfId="1" applyFont="1" applyAlignment="1">
      <alignment horizontal="distributed"/>
    </xf>
    <xf numFmtId="0" fontId="3" fillId="0" borderId="0" xfId="0" applyFont="1" applyAlignment="1">
      <alignment horizontal="distributed" justifyLastLine="1"/>
    </xf>
    <xf numFmtId="0" fontId="3" fillId="0" borderId="5" xfId="0" applyFont="1" applyBorder="1" applyAlignment="1">
      <alignment horizontal="distributed" justifyLastLine="1"/>
    </xf>
    <xf numFmtId="0" fontId="3" fillId="0" borderId="0" xfId="0" applyFont="1" applyAlignment="1">
      <alignment horizontal="distributed" vertical="center" justifyLastLine="1"/>
    </xf>
    <xf numFmtId="0" fontId="3" fillId="0" borderId="5" xfId="0" applyFont="1" applyBorder="1" applyAlignment="1">
      <alignment horizontal="distributed" vertical="center" justifyLastLine="1"/>
    </xf>
    <xf numFmtId="38" fontId="6" fillId="0" borderId="5" xfId="1" applyFont="1" applyBorder="1" applyAlignment="1">
      <alignment horizontal="distributed"/>
    </xf>
    <xf numFmtId="3" fontId="3" fillId="0" borderId="0" xfId="0" applyNumberFormat="1" applyFont="1" applyAlignment="1">
      <alignment horizontal="center"/>
    </xf>
    <xf numFmtId="0" fontId="4" fillId="0" borderId="0" xfId="0" applyFont="1" applyAlignment="1">
      <alignment horizontal="distributed" justifyLastLine="1"/>
    </xf>
    <xf numFmtId="0" fontId="3" fillId="0" borderId="0" xfId="0" applyFont="1" applyBorder="1" applyAlignment="1">
      <alignment horizontal="distributed" justifyLastLine="1"/>
    </xf>
    <xf numFmtId="38" fontId="7" fillId="0" borderId="0" xfId="1" applyFont="1" applyFill="1" applyBorder="1" applyAlignment="1">
      <alignment horizontal="center" vertical="center"/>
    </xf>
    <xf numFmtId="0" fontId="3" fillId="0" borderId="1"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distributed" justifyLastLine="1"/>
    </xf>
    <xf numFmtId="38" fontId="3" fillId="0" borderId="4" xfId="1" applyFont="1" applyBorder="1" applyAlignment="1">
      <alignment horizontal="center" vertical="center" justifyLastLine="1"/>
    </xf>
    <xf numFmtId="38" fontId="3" fillId="0" borderId="0" xfId="1" applyFont="1" applyBorder="1" applyAlignment="1">
      <alignment horizontal="center" vertical="center" justifyLastLine="1"/>
    </xf>
    <xf numFmtId="38" fontId="3" fillId="0" borderId="0" xfId="1" applyFont="1" applyAlignment="1">
      <alignment horizontal="distributed" vertical="center" justifyLastLine="1"/>
    </xf>
    <xf numFmtId="38" fontId="7" fillId="0" borderId="0" xfId="1" applyFont="1" applyFill="1" applyBorder="1" applyAlignment="1">
      <alignment horizontal="right" vertical="center"/>
    </xf>
    <xf numFmtId="38" fontId="7" fillId="0" borderId="0" xfId="1" applyFont="1" applyBorder="1" applyAlignment="1">
      <alignment horizontal="right" vertical="center"/>
    </xf>
    <xf numFmtId="38" fontId="3" fillId="0" borderId="4" xfId="1" applyFont="1" applyFill="1" applyBorder="1" applyAlignment="1">
      <alignment horizontal="right" vertical="center"/>
    </xf>
    <xf numFmtId="0" fontId="4" fillId="0" borderId="0" xfId="0" applyFont="1" applyAlignment="1">
      <alignment horizontal="center"/>
    </xf>
    <xf numFmtId="0" fontId="3" fillId="0" borderId="0" xfId="0" applyFont="1" applyAlignment="1">
      <alignment horizontal="left"/>
    </xf>
    <xf numFmtId="0" fontId="4" fillId="0" borderId="0" xfId="0" applyFont="1" applyAlignment="1">
      <alignment horizontal="left"/>
    </xf>
    <xf numFmtId="38" fontId="7" fillId="0" borderId="4" xfId="1" applyFont="1" applyBorder="1" applyAlignment="1">
      <alignment vertical="center"/>
    </xf>
    <xf numFmtId="38" fontId="3" fillId="0" borderId="5" xfId="1" applyFont="1" applyBorder="1" applyAlignment="1">
      <alignment horizontal="distributed"/>
    </xf>
    <xf numFmtId="38" fontId="9" fillId="0" borderId="0" xfId="1" applyFont="1" applyAlignment="1">
      <alignment horizontal="center" wrapText="1"/>
    </xf>
    <xf numFmtId="38" fontId="9" fillId="0" borderId="5" xfId="1" applyFont="1" applyBorder="1" applyAlignment="1">
      <alignment horizontal="center" wrapText="1"/>
    </xf>
    <xf numFmtId="38" fontId="7" fillId="0" borderId="4" xfId="1" applyFont="1" applyBorder="1" applyAlignment="1">
      <alignment horizontal="right" vertical="center"/>
    </xf>
    <xf numFmtId="38" fontId="3" fillId="0" borderId="6" xfId="1" applyFont="1" applyBorder="1" applyAlignment="1">
      <alignment horizontal="left"/>
    </xf>
    <xf numFmtId="0" fontId="0" fillId="0" borderId="6" xfId="0" applyFont="1" applyBorder="1" applyAlignment="1"/>
    <xf numFmtId="0" fontId="3" fillId="0" borderId="6" xfId="0" applyFont="1" applyBorder="1" applyAlignment="1">
      <alignment horizontal="left"/>
    </xf>
    <xf numFmtId="38" fontId="10" fillId="0" borderId="0" xfId="1" applyFont="1" applyAlignment="1">
      <alignment horizontal="center" wrapText="1"/>
    </xf>
    <xf numFmtId="38" fontId="10" fillId="0" borderId="5" xfId="1" applyFont="1" applyBorder="1" applyAlignment="1">
      <alignment horizontal="center" wrapText="1"/>
    </xf>
    <xf numFmtId="38" fontId="3" fillId="0" borderId="0" xfId="1" applyFont="1" applyBorder="1" applyAlignment="1">
      <alignment horizontal="distributed"/>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63"/>
  <sheetViews>
    <sheetView tabSelected="1" zoomScaleNormal="100" workbookViewId="0">
      <selection activeCell="AM16" sqref="AM16"/>
    </sheetView>
  </sheetViews>
  <sheetFormatPr defaultRowHeight="13.5" x14ac:dyDescent="0.15"/>
  <cols>
    <col min="1" max="2" width="2.875" customWidth="1"/>
    <col min="3" max="3" width="6" customWidth="1"/>
    <col min="4" max="6" width="2.875" customWidth="1"/>
    <col min="7" max="7" width="2.125" customWidth="1"/>
    <col min="8" max="9" width="2.375" customWidth="1"/>
    <col min="10" max="10" width="2" customWidth="1"/>
    <col min="11" max="11" width="3.375" customWidth="1"/>
    <col min="12" max="12" width="4.375" customWidth="1"/>
    <col min="13" max="13" width="2" customWidth="1"/>
    <col min="14" max="14" width="2.875" customWidth="1"/>
    <col min="15" max="16" width="2.375" customWidth="1"/>
    <col min="17" max="17" width="4.125" bestFit="1" customWidth="1"/>
    <col min="18" max="19" width="2.875" customWidth="1"/>
    <col min="20" max="20" width="1.5" customWidth="1"/>
    <col min="21" max="21" width="3.375" customWidth="1"/>
    <col min="22" max="22" width="2.875" customWidth="1"/>
    <col min="23" max="23" width="1.5" customWidth="1"/>
    <col min="24" max="24" width="2.375" customWidth="1"/>
    <col min="25" max="25" width="1.75" customWidth="1"/>
    <col min="26" max="26" width="2.375" customWidth="1"/>
    <col min="27" max="28" width="1.125" customWidth="1"/>
    <col min="29" max="29" width="3.375" customWidth="1"/>
    <col min="30" max="30" width="2.375" customWidth="1"/>
    <col min="31" max="31" width="2" customWidth="1"/>
    <col min="32" max="32" width="7" customWidth="1"/>
    <col min="33" max="33" width="2.375" customWidth="1"/>
    <col min="34" max="34" width="2" customWidth="1"/>
    <col min="38" max="38" width="9.25" bestFit="1" customWidth="1"/>
    <col min="39" max="39" width="10.25" bestFit="1" customWidth="1"/>
  </cols>
  <sheetData>
    <row r="1" spans="1:36" x14ac:dyDescent="0.15">
      <c r="A1" s="88" t="s">
        <v>35</v>
      </c>
      <c r="B1" s="88"/>
      <c r="C1" s="88"/>
      <c r="D1" s="88"/>
      <c r="E1" s="88"/>
      <c r="F1" s="22"/>
      <c r="G1" s="22"/>
      <c r="H1" s="22"/>
      <c r="I1" s="22"/>
      <c r="J1" s="22"/>
      <c r="K1" s="22"/>
      <c r="L1" s="52"/>
      <c r="M1" s="52"/>
      <c r="N1" s="52"/>
      <c r="O1" s="22"/>
      <c r="P1" s="22"/>
      <c r="Q1" s="22"/>
      <c r="R1" s="22"/>
      <c r="S1" s="22"/>
      <c r="T1" s="22"/>
      <c r="U1" s="22"/>
      <c r="V1" s="22"/>
      <c r="W1" s="22"/>
      <c r="X1" s="22"/>
      <c r="Y1" s="22"/>
      <c r="Z1" s="22"/>
      <c r="AA1" s="22"/>
      <c r="AB1" s="22"/>
      <c r="AC1" s="22"/>
      <c r="AD1" s="22"/>
      <c r="AE1" s="22"/>
      <c r="AF1" s="22"/>
      <c r="AG1" s="22"/>
      <c r="AH1" s="22"/>
      <c r="AI1" s="22"/>
      <c r="AJ1" s="22"/>
    </row>
    <row r="2" spans="1:36" ht="9.9499999999999993" customHeight="1" x14ac:dyDescent="0.15">
      <c r="A2" s="87"/>
      <c r="B2" s="87"/>
      <c r="C2" s="87"/>
      <c r="D2" s="87"/>
      <c r="E2" s="87"/>
      <c r="F2" s="87"/>
      <c r="G2" s="87"/>
      <c r="H2" s="87"/>
      <c r="I2" s="87"/>
      <c r="J2" s="87"/>
      <c r="K2" s="87"/>
      <c r="L2" s="11"/>
      <c r="M2" s="11"/>
      <c r="N2" s="22"/>
      <c r="O2" s="12"/>
      <c r="P2" s="22"/>
      <c r="Q2" s="22"/>
      <c r="R2" s="22"/>
      <c r="S2" s="22"/>
      <c r="T2" s="22"/>
      <c r="U2" s="22"/>
      <c r="V2" s="22"/>
      <c r="W2" s="22"/>
      <c r="X2" s="22"/>
      <c r="Y2" s="22"/>
      <c r="Z2" s="22"/>
      <c r="AA2" s="22"/>
      <c r="AB2" s="22"/>
      <c r="AC2" s="22"/>
      <c r="AD2" s="22"/>
      <c r="AE2" s="22"/>
      <c r="AF2" s="22"/>
      <c r="AG2" s="22"/>
      <c r="AH2" s="22"/>
      <c r="AI2" s="22"/>
      <c r="AJ2" s="22"/>
    </row>
    <row r="3" spans="1:36" ht="14.25" x14ac:dyDescent="0.15">
      <c r="A3" s="89" t="s">
        <v>36</v>
      </c>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22"/>
      <c r="AH3" s="22"/>
      <c r="AI3" s="22"/>
      <c r="AJ3" s="22"/>
    </row>
    <row r="4" spans="1:36" x14ac:dyDescent="0.15">
      <c r="A4" s="22"/>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row>
    <row r="5" spans="1:36" ht="14.25" x14ac:dyDescent="0.15">
      <c r="A5" s="22"/>
      <c r="B5" s="22"/>
      <c r="C5" s="22"/>
      <c r="D5" s="22"/>
      <c r="E5" s="22"/>
      <c r="F5" s="22"/>
      <c r="G5" s="22"/>
      <c r="H5" s="22"/>
      <c r="I5" s="75" t="s">
        <v>33</v>
      </c>
      <c r="J5" s="75"/>
      <c r="K5" s="75"/>
      <c r="L5" s="75"/>
      <c r="M5" s="75"/>
      <c r="N5" s="75"/>
      <c r="O5" s="75"/>
      <c r="P5" s="75"/>
      <c r="Q5" s="75"/>
      <c r="R5" s="75"/>
      <c r="S5" s="75"/>
      <c r="T5" s="75"/>
      <c r="U5" s="75"/>
      <c r="V5" s="75"/>
      <c r="W5" s="75"/>
      <c r="X5" s="75"/>
      <c r="Y5" s="75"/>
      <c r="Z5" s="75"/>
      <c r="AA5" s="22"/>
      <c r="AB5" s="22"/>
      <c r="AC5" s="22"/>
      <c r="AD5" s="22"/>
      <c r="AE5" s="22"/>
      <c r="AF5" s="22"/>
      <c r="AG5" s="22"/>
      <c r="AH5" s="22"/>
      <c r="AI5" s="22"/>
      <c r="AJ5" s="22"/>
    </row>
    <row r="6" spans="1:36" x14ac:dyDescent="0.15">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row>
    <row r="7" spans="1:36" x14ac:dyDescent="0.15">
      <c r="A7" s="22"/>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row>
    <row r="8" spans="1:36" x14ac:dyDescent="0.15">
      <c r="A8" s="2"/>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2"/>
      <c r="AJ8" s="22"/>
    </row>
    <row r="9" spans="1:36" ht="12.6" customHeight="1" x14ac:dyDescent="0.15">
      <c r="A9" s="1"/>
      <c r="B9" s="1"/>
      <c r="C9" s="3"/>
      <c r="D9" s="1"/>
      <c r="E9" s="1"/>
      <c r="F9" s="1"/>
      <c r="G9" s="1"/>
      <c r="H9" s="3"/>
      <c r="I9" s="1"/>
      <c r="J9" s="1"/>
      <c r="K9" s="1"/>
      <c r="L9" s="1"/>
      <c r="M9" s="3"/>
      <c r="N9" s="1"/>
      <c r="O9" s="1"/>
      <c r="P9" s="1"/>
      <c r="Q9" s="1"/>
      <c r="R9" s="3"/>
      <c r="S9" s="1"/>
      <c r="T9" s="1"/>
      <c r="U9" s="1"/>
      <c r="V9" s="1"/>
      <c r="W9" s="1"/>
      <c r="X9" s="1"/>
      <c r="Y9" s="1"/>
      <c r="Z9" s="3"/>
      <c r="AA9" s="4"/>
      <c r="AB9" s="24"/>
      <c r="AC9" s="24"/>
      <c r="AD9" s="24"/>
      <c r="AE9" s="24"/>
      <c r="AF9" s="24"/>
      <c r="AG9" s="24"/>
      <c r="AH9" s="24"/>
      <c r="AI9" s="22"/>
      <c r="AJ9" s="22"/>
    </row>
    <row r="10" spans="1:36" ht="15.75" customHeight="1" x14ac:dyDescent="0.15">
      <c r="A10" s="69" t="s">
        <v>1</v>
      </c>
      <c r="B10" s="69"/>
      <c r="C10" s="70"/>
      <c r="D10" s="80" t="s">
        <v>2</v>
      </c>
      <c r="E10" s="69"/>
      <c r="F10" s="69"/>
      <c r="G10" s="69"/>
      <c r="H10" s="70"/>
      <c r="I10" s="80" t="s">
        <v>3</v>
      </c>
      <c r="J10" s="69"/>
      <c r="K10" s="69"/>
      <c r="L10" s="69"/>
      <c r="M10" s="70"/>
      <c r="N10" s="80" t="s">
        <v>4</v>
      </c>
      <c r="O10" s="69"/>
      <c r="P10" s="69"/>
      <c r="Q10" s="69"/>
      <c r="R10" s="70"/>
      <c r="S10" s="80" t="s">
        <v>5</v>
      </c>
      <c r="T10" s="69"/>
      <c r="U10" s="69"/>
      <c r="V10" s="69"/>
      <c r="W10" s="69"/>
      <c r="X10" s="69"/>
      <c r="Y10" s="69"/>
      <c r="Z10" s="76"/>
      <c r="AA10" s="9"/>
      <c r="AB10" s="76" t="s">
        <v>6</v>
      </c>
      <c r="AC10" s="76"/>
      <c r="AD10" s="76"/>
      <c r="AE10" s="76"/>
      <c r="AF10" s="76"/>
      <c r="AG10" s="76"/>
      <c r="AH10" s="76"/>
      <c r="AI10" s="22"/>
      <c r="AJ10" s="22"/>
    </row>
    <row r="11" spans="1:36" ht="12.6" customHeight="1" x14ac:dyDescent="0.15">
      <c r="A11" s="2"/>
      <c r="B11" s="2"/>
      <c r="C11" s="5"/>
      <c r="D11" s="2"/>
      <c r="E11" s="2"/>
      <c r="F11" s="78" t="s">
        <v>15</v>
      </c>
      <c r="G11" s="78"/>
      <c r="H11" s="79"/>
      <c r="I11" s="2"/>
      <c r="J11" s="2"/>
      <c r="K11" s="2"/>
      <c r="L11" s="78" t="s">
        <v>16</v>
      </c>
      <c r="M11" s="79"/>
      <c r="N11" s="2"/>
      <c r="O11" s="2"/>
      <c r="P11" s="2"/>
      <c r="Q11" s="78" t="s">
        <v>16</v>
      </c>
      <c r="R11" s="79"/>
      <c r="S11" s="2"/>
      <c r="T11" s="2"/>
      <c r="U11" s="2"/>
      <c r="V11" s="2"/>
      <c r="W11" s="2"/>
      <c r="X11" s="78" t="s">
        <v>15</v>
      </c>
      <c r="Y11" s="78"/>
      <c r="Z11" s="79"/>
      <c r="AA11" s="2"/>
      <c r="AB11" s="2"/>
      <c r="AC11" s="2"/>
      <c r="AD11" s="2"/>
      <c r="AE11" s="2"/>
      <c r="AF11" s="78" t="s">
        <v>15</v>
      </c>
      <c r="AG11" s="78"/>
      <c r="AH11" s="78"/>
      <c r="AI11" s="22"/>
      <c r="AJ11" s="22"/>
    </row>
    <row r="12" spans="1:36" ht="12.6" customHeight="1" x14ac:dyDescent="0.15">
      <c r="A12" s="1"/>
      <c r="B12" s="1"/>
      <c r="C12" s="3"/>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22"/>
      <c r="AJ12" s="22"/>
    </row>
    <row r="13" spans="1:36" ht="15.75" customHeight="1" x14ac:dyDescent="0.15">
      <c r="A13" s="71" t="s">
        <v>28</v>
      </c>
      <c r="B13" s="71"/>
      <c r="C13" s="72"/>
      <c r="D13" s="1"/>
      <c r="E13" s="54">
        <v>500350</v>
      </c>
      <c r="F13" s="54"/>
      <c r="G13" s="54"/>
      <c r="H13" s="10"/>
      <c r="I13" s="10"/>
      <c r="J13" s="10"/>
      <c r="K13" s="20"/>
      <c r="L13" s="20">
        <v>122</v>
      </c>
      <c r="M13" s="20"/>
      <c r="N13" s="20"/>
      <c r="O13" s="20"/>
      <c r="P13" s="22"/>
      <c r="Q13" s="20">
        <v>121</v>
      </c>
      <c r="R13" s="10"/>
      <c r="S13" s="56">
        <v>7207</v>
      </c>
      <c r="T13" s="56"/>
      <c r="U13" s="56"/>
      <c r="V13" s="56"/>
      <c r="W13" s="56"/>
      <c r="X13" s="56"/>
      <c r="Y13" s="25"/>
      <c r="Z13" s="25"/>
      <c r="AA13" s="13"/>
      <c r="AB13" s="10"/>
      <c r="AC13" s="10"/>
      <c r="AD13" s="10"/>
      <c r="AE13" s="10"/>
      <c r="AF13" s="7">
        <v>9731</v>
      </c>
      <c r="AG13" s="10"/>
      <c r="AH13" s="1"/>
      <c r="AI13" s="22"/>
      <c r="AJ13" s="22"/>
    </row>
    <row r="14" spans="1:36" ht="15.75" customHeight="1" x14ac:dyDescent="0.15">
      <c r="A14" s="52" t="s">
        <v>18</v>
      </c>
      <c r="B14" s="52"/>
      <c r="C14" s="53"/>
      <c r="D14" s="1"/>
      <c r="E14" s="54">
        <v>855800</v>
      </c>
      <c r="F14" s="54"/>
      <c r="G14" s="54"/>
      <c r="H14" s="10"/>
      <c r="I14" s="10"/>
      <c r="J14" s="10"/>
      <c r="K14" s="20"/>
      <c r="L14" s="20">
        <v>124</v>
      </c>
      <c r="M14" s="20"/>
      <c r="N14" s="20"/>
      <c r="O14" s="20"/>
      <c r="P14" s="22"/>
      <c r="Q14" s="20">
        <v>112</v>
      </c>
      <c r="R14" s="10"/>
      <c r="S14" s="56">
        <v>16697</v>
      </c>
      <c r="T14" s="56"/>
      <c r="U14" s="56"/>
      <c r="V14" s="56"/>
      <c r="W14" s="56"/>
      <c r="X14" s="56"/>
      <c r="Y14" s="25"/>
      <c r="Z14" s="25"/>
      <c r="AA14" s="13"/>
      <c r="AB14" s="10"/>
      <c r="AC14" s="10"/>
      <c r="AD14" s="10"/>
      <c r="AE14" s="10"/>
      <c r="AF14" s="7">
        <v>12468</v>
      </c>
      <c r="AG14" s="10"/>
      <c r="AH14" s="1"/>
      <c r="AI14" s="22"/>
      <c r="AJ14" s="22"/>
    </row>
    <row r="15" spans="1:36" ht="15.75" customHeight="1" x14ac:dyDescent="0.15">
      <c r="A15" s="52" t="s">
        <v>19</v>
      </c>
      <c r="B15" s="52"/>
      <c r="C15" s="53"/>
      <c r="D15" s="1"/>
      <c r="E15" s="54">
        <v>392550</v>
      </c>
      <c r="F15" s="54"/>
      <c r="G15" s="54"/>
      <c r="H15" s="10"/>
      <c r="I15" s="10"/>
      <c r="J15" s="10"/>
      <c r="K15" s="20"/>
      <c r="L15" s="20">
        <v>66</v>
      </c>
      <c r="M15" s="20"/>
      <c r="N15" s="20"/>
      <c r="O15" s="20"/>
      <c r="P15" s="20"/>
      <c r="Q15" s="20">
        <v>62</v>
      </c>
      <c r="R15" s="10"/>
      <c r="S15" s="56">
        <v>6492</v>
      </c>
      <c r="T15" s="56"/>
      <c r="U15" s="56"/>
      <c r="V15" s="56"/>
      <c r="W15" s="56"/>
      <c r="X15" s="56"/>
      <c r="Y15" s="26"/>
      <c r="Z15" s="26"/>
      <c r="AA15" s="13"/>
      <c r="AB15" s="10"/>
      <c r="AC15" s="10"/>
      <c r="AD15" s="10"/>
      <c r="AE15" s="10"/>
      <c r="AF15" s="7">
        <v>13323</v>
      </c>
      <c r="AG15" s="10"/>
      <c r="AH15" s="1"/>
      <c r="AI15" s="22"/>
      <c r="AJ15" s="22"/>
    </row>
    <row r="16" spans="1:36" ht="15.75" customHeight="1" x14ac:dyDescent="0.15">
      <c r="A16" s="52" t="s">
        <v>20</v>
      </c>
      <c r="B16" s="52"/>
      <c r="C16" s="53">
        <v>5</v>
      </c>
      <c r="D16" s="1"/>
      <c r="E16" s="54">
        <v>423376</v>
      </c>
      <c r="F16" s="54"/>
      <c r="G16" s="54"/>
      <c r="H16" s="10"/>
      <c r="I16" s="10"/>
      <c r="J16" s="10"/>
      <c r="K16" s="22"/>
      <c r="L16" s="20">
        <v>107</v>
      </c>
      <c r="M16" s="20"/>
      <c r="N16" s="20"/>
      <c r="O16" s="20"/>
      <c r="P16" s="55">
        <v>100</v>
      </c>
      <c r="Q16" s="55"/>
      <c r="R16" s="10"/>
      <c r="S16" s="56">
        <v>7131</v>
      </c>
      <c r="T16" s="56"/>
      <c r="U16" s="56"/>
      <c r="V16" s="56"/>
      <c r="W16" s="56"/>
      <c r="X16" s="56"/>
      <c r="Y16" s="25"/>
      <c r="Z16" s="26"/>
      <c r="AA16" s="13"/>
      <c r="AB16" s="10"/>
      <c r="AC16" s="10"/>
      <c r="AD16" s="10"/>
      <c r="AE16" s="10"/>
      <c r="AF16" s="7">
        <v>12533</v>
      </c>
      <c r="AG16" s="10"/>
      <c r="AH16" s="1"/>
      <c r="AI16" s="22"/>
      <c r="AJ16" s="22"/>
    </row>
    <row r="17" spans="1:36" ht="15.75" customHeight="1" x14ac:dyDescent="0.15">
      <c r="A17" s="52" t="str">
        <f>+""&amp;31</f>
        <v>31</v>
      </c>
      <c r="B17" s="52"/>
      <c r="C17" s="53">
        <v>5</v>
      </c>
      <c r="D17" s="1"/>
      <c r="E17" s="74">
        <v>431470</v>
      </c>
      <c r="F17" s="52"/>
      <c r="G17" s="52"/>
      <c r="H17" s="10"/>
      <c r="I17" s="10"/>
      <c r="J17" s="10"/>
      <c r="K17" s="20"/>
      <c r="L17" s="20">
        <v>86</v>
      </c>
      <c r="M17" s="20"/>
      <c r="N17" s="20"/>
      <c r="O17" s="20"/>
      <c r="P17" s="22"/>
      <c r="Q17" s="20">
        <v>76</v>
      </c>
      <c r="R17" s="10"/>
      <c r="S17" s="56">
        <v>5617</v>
      </c>
      <c r="T17" s="56"/>
      <c r="U17" s="56"/>
      <c r="V17" s="56"/>
      <c r="W17" s="56"/>
      <c r="X17" s="56"/>
      <c r="Y17" s="25"/>
      <c r="Z17" s="26"/>
      <c r="AA17" s="13"/>
      <c r="AB17" s="10"/>
      <c r="AC17" s="10"/>
      <c r="AD17" s="10"/>
      <c r="AE17" s="10"/>
      <c r="AF17" s="7">
        <v>11902</v>
      </c>
      <c r="AG17" s="10"/>
      <c r="AH17" s="1"/>
      <c r="AI17" s="22"/>
      <c r="AJ17" s="22"/>
    </row>
    <row r="18" spans="1:36" ht="15.75" customHeight="1" x14ac:dyDescent="0.15">
      <c r="A18" s="69" t="s">
        <v>23</v>
      </c>
      <c r="B18" s="69"/>
      <c r="C18" s="70"/>
      <c r="D18" s="1"/>
      <c r="E18" s="74">
        <v>523020</v>
      </c>
      <c r="F18" s="74"/>
      <c r="G18" s="74"/>
      <c r="H18" s="10"/>
      <c r="I18" s="10"/>
      <c r="J18" s="10"/>
      <c r="K18" s="45"/>
      <c r="L18" s="45">
        <v>86</v>
      </c>
      <c r="M18" s="45"/>
      <c r="N18" s="45"/>
      <c r="O18" s="45"/>
      <c r="P18" s="22"/>
      <c r="Q18" s="45">
        <v>70</v>
      </c>
      <c r="R18" s="10"/>
      <c r="S18" s="56">
        <v>11024</v>
      </c>
      <c r="T18" s="56"/>
      <c r="U18" s="56"/>
      <c r="V18" s="56"/>
      <c r="W18" s="56"/>
      <c r="X18" s="56"/>
      <c r="Y18" s="25"/>
      <c r="Z18" s="26"/>
      <c r="AA18" s="44"/>
      <c r="AB18" s="10"/>
      <c r="AC18" s="10"/>
      <c r="AD18" s="10"/>
      <c r="AE18" s="10"/>
      <c r="AF18" s="7">
        <v>11529</v>
      </c>
      <c r="AG18" s="10"/>
      <c r="AH18" s="1"/>
      <c r="AI18" s="22"/>
      <c r="AJ18" s="22"/>
    </row>
    <row r="19" spans="1:36" ht="15.75" customHeight="1" x14ac:dyDescent="0.15">
      <c r="A19" s="52" t="str">
        <f>+""&amp;3</f>
        <v>3</v>
      </c>
      <c r="B19" s="52"/>
      <c r="C19" s="53">
        <v>5</v>
      </c>
      <c r="D19" s="1"/>
      <c r="E19" s="74">
        <v>812070</v>
      </c>
      <c r="F19" s="74"/>
      <c r="G19" s="74"/>
      <c r="H19" s="10"/>
      <c r="I19" s="10"/>
      <c r="J19" s="10"/>
      <c r="K19" s="45"/>
      <c r="L19" s="45">
        <v>146</v>
      </c>
      <c r="M19" s="45"/>
      <c r="N19" s="45"/>
      <c r="O19" s="45"/>
      <c r="P19" s="22"/>
      <c r="Q19" s="45">
        <v>131</v>
      </c>
      <c r="R19" s="10"/>
      <c r="S19" s="56">
        <v>19037</v>
      </c>
      <c r="T19" s="56"/>
      <c r="U19" s="56"/>
      <c r="V19" s="56"/>
      <c r="W19" s="56"/>
      <c r="X19" s="56"/>
      <c r="Y19" s="25"/>
      <c r="Z19" s="26"/>
      <c r="AA19" s="44"/>
      <c r="AB19" s="10"/>
      <c r="AC19" s="10"/>
      <c r="AD19" s="10"/>
      <c r="AE19" s="10"/>
      <c r="AF19" s="7">
        <v>13481</v>
      </c>
      <c r="AG19" s="10"/>
      <c r="AH19" s="1"/>
      <c r="AI19" s="22"/>
      <c r="AJ19" s="22"/>
    </row>
    <row r="20" spans="1:36" ht="15.75" customHeight="1" x14ac:dyDescent="0.15">
      <c r="A20" s="52" t="str">
        <f>+""&amp;4</f>
        <v>4</v>
      </c>
      <c r="B20" s="52"/>
      <c r="C20" s="53">
        <v>5</v>
      </c>
      <c r="D20" s="1"/>
      <c r="E20" s="74">
        <v>602230</v>
      </c>
      <c r="F20" s="74"/>
      <c r="G20" s="74"/>
      <c r="H20" s="10"/>
      <c r="I20" s="10"/>
      <c r="J20" s="10"/>
      <c r="K20" s="45"/>
      <c r="L20" s="45">
        <v>113</v>
      </c>
      <c r="M20" s="45"/>
      <c r="N20" s="45"/>
      <c r="O20" s="45"/>
      <c r="P20" s="22"/>
      <c r="Q20" s="45">
        <v>103</v>
      </c>
      <c r="R20" s="10"/>
      <c r="S20" s="56">
        <v>8219</v>
      </c>
      <c r="T20" s="56"/>
      <c r="U20" s="56"/>
      <c r="V20" s="56"/>
      <c r="W20" s="56"/>
      <c r="X20" s="56"/>
      <c r="Y20" s="25"/>
      <c r="Z20" s="26"/>
      <c r="AA20" s="44"/>
      <c r="AB20" s="10"/>
      <c r="AC20" s="10"/>
      <c r="AD20" s="10"/>
      <c r="AE20" s="10"/>
      <c r="AF20" s="7">
        <v>17945</v>
      </c>
      <c r="AG20" s="10"/>
      <c r="AH20" s="1"/>
      <c r="AI20" s="22"/>
      <c r="AJ20" s="22"/>
    </row>
    <row r="21" spans="1:36" ht="12.6" customHeight="1" x14ac:dyDescent="0.15">
      <c r="A21" s="2"/>
      <c r="B21" s="2"/>
      <c r="C21" s="5"/>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2"/>
      <c r="AJ21" s="22"/>
    </row>
    <row r="22" spans="1:36" x14ac:dyDescent="0.15">
      <c r="A22" s="97" t="s">
        <v>27</v>
      </c>
      <c r="B22" s="97"/>
      <c r="C22" s="97"/>
      <c r="D22" s="97"/>
      <c r="E22" s="97"/>
      <c r="F22" s="97"/>
      <c r="G22" s="97"/>
      <c r="H22" s="97"/>
      <c r="I22" s="96"/>
      <c r="J22" s="96"/>
      <c r="K22" s="96"/>
      <c r="L22" s="96"/>
      <c r="M22" s="1"/>
      <c r="N22" s="1"/>
      <c r="O22" s="1"/>
      <c r="P22" s="1"/>
      <c r="Q22" s="1"/>
      <c r="R22" s="1"/>
      <c r="S22" s="1"/>
      <c r="T22" s="1"/>
      <c r="U22" s="1"/>
      <c r="V22" s="1"/>
      <c r="W22" s="1"/>
      <c r="X22" s="1"/>
      <c r="Y22" s="1"/>
      <c r="Z22" s="1"/>
      <c r="AA22" s="1"/>
      <c r="AB22" s="1"/>
      <c r="AC22" s="1"/>
      <c r="AD22" s="1"/>
      <c r="AE22" s="1"/>
      <c r="AF22" s="1"/>
      <c r="AG22" s="1"/>
      <c r="AH22" s="1"/>
      <c r="AI22" s="22"/>
      <c r="AJ22" s="22"/>
    </row>
    <row r="23" spans="1:36" x14ac:dyDescent="0.15">
      <c r="A23" s="1" t="s">
        <v>32</v>
      </c>
      <c r="B23" s="33"/>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row>
    <row r="24" spans="1:36" ht="9.75" customHeight="1" x14ac:dyDescent="0.1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row>
    <row r="25" spans="1:36" ht="8.25" customHeight="1" x14ac:dyDescent="0.1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row>
    <row r="26" spans="1:36" ht="14.25" x14ac:dyDescent="0.15">
      <c r="A26" s="22"/>
      <c r="B26" s="22"/>
      <c r="C26" s="22"/>
      <c r="D26" s="22"/>
      <c r="E26" s="22"/>
      <c r="F26" s="22"/>
      <c r="G26" s="75" t="s">
        <v>34</v>
      </c>
      <c r="H26" s="75"/>
      <c r="I26" s="75"/>
      <c r="J26" s="75"/>
      <c r="K26" s="75"/>
      <c r="L26" s="75"/>
      <c r="M26" s="75"/>
      <c r="N26" s="75"/>
      <c r="O26" s="75"/>
      <c r="P26" s="75"/>
      <c r="Q26" s="75"/>
      <c r="R26" s="75"/>
      <c r="S26" s="75"/>
      <c r="T26" s="75"/>
      <c r="U26" s="75"/>
      <c r="V26" s="75"/>
      <c r="W26" s="75"/>
      <c r="X26" s="75"/>
      <c r="Y26" s="75"/>
      <c r="Z26" s="75"/>
      <c r="AA26" s="75"/>
      <c r="AB26" s="75"/>
      <c r="AC26" s="22"/>
      <c r="AD26" s="22"/>
      <c r="AE26" s="22"/>
      <c r="AF26" s="22"/>
      <c r="AG26" s="22"/>
      <c r="AH26" s="22"/>
      <c r="AI26" s="22"/>
      <c r="AJ26" s="22"/>
    </row>
    <row r="27" spans="1:36" ht="9" customHeight="1" x14ac:dyDescent="0.1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row>
    <row r="28" spans="1:36" ht="5.25" customHeight="1" x14ac:dyDescent="0.1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row>
    <row r="29" spans="1:36" x14ac:dyDescent="0.15">
      <c r="A29" s="23"/>
      <c r="B29" s="14" t="s">
        <v>17</v>
      </c>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22"/>
      <c r="AJ29" s="36"/>
    </row>
    <row r="30" spans="1:36" ht="6.4" customHeight="1" x14ac:dyDescent="0.15">
      <c r="A30" s="22"/>
      <c r="B30" s="6"/>
      <c r="C30" s="6"/>
      <c r="D30" s="6"/>
      <c r="E30" s="6"/>
      <c r="F30" s="15"/>
      <c r="G30" s="6"/>
      <c r="H30" s="6"/>
      <c r="I30" s="6"/>
      <c r="J30" s="6"/>
      <c r="K30" s="6"/>
      <c r="L30" s="6"/>
      <c r="M30" s="15"/>
      <c r="N30" s="6"/>
      <c r="O30" s="6"/>
      <c r="P30" s="6"/>
      <c r="Q30" s="6"/>
      <c r="R30" s="6"/>
      <c r="S30" s="6"/>
      <c r="T30" s="15"/>
      <c r="U30" s="6"/>
      <c r="V30" s="6"/>
      <c r="W30" s="6"/>
      <c r="X30" s="6"/>
      <c r="Y30" s="6"/>
      <c r="Z30" s="6"/>
      <c r="AA30" s="6"/>
      <c r="AB30" s="15"/>
      <c r="AC30" s="6"/>
      <c r="AD30" s="6"/>
      <c r="AE30" s="6"/>
      <c r="AF30" s="6"/>
      <c r="AG30" s="6"/>
      <c r="AH30" s="6"/>
      <c r="AI30" s="22"/>
      <c r="AJ30" s="36"/>
    </row>
    <row r="31" spans="1:36" ht="15.75" customHeight="1" x14ac:dyDescent="0.15">
      <c r="A31" s="22"/>
      <c r="B31" s="6"/>
      <c r="C31" s="6"/>
      <c r="D31" s="6"/>
      <c r="E31" s="6"/>
      <c r="F31" s="16"/>
      <c r="G31" s="64" t="s">
        <v>29</v>
      </c>
      <c r="H31" s="65"/>
      <c r="I31" s="65"/>
      <c r="J31" s="65"/>
      <c r="K31" s="65"/>
      <c r="L31" s="65"/>
      <c r="M31" s="66"/>
      <c r="N31" s="64" t="s">
        <v>24</v>
      </c>
      <c r="O31" s="65"/>
      <c r="P31" s="65"/>
      <c r="Q31" s="65"/>
      <c r="R31" s="65"/>
      <c r="S31" s="65"/>
      <c r="T31" s="66"/>
      <c r="U31" s="64" t="s">
        <v>30</v>
      </c>
      <c r="V31" s="65"/>
      <c r="W31" s="65"/>
      <c r="X31" s="65"/>
      <c r="Y31" s="65"/>
      <c r="Z31" s="65"/>
      <c r="AA31" s="65"/>
      <c r="AB31" s="66"/>
      <c r="AC31" s="81" t="str">
        <f>DBCS(4)</f>
        <v>４</v>
      </c>
      <c r="AD31" s="82"/>
      <c r="AE31" s="82"/>
      <c r="AF31" s="82"/>
      <c r="AG31" s="82"/>
      <c r="AH31" s="82"/>
      <c r="AI31" s="22"/>
      <c r="AJ31" s="36"/>
    </row>
    <row r="32" spans="1:36" ht="6.4" customHeight="1" x14ac:dyDescent="0.15">
      <c r="A32" s="22"/>
      <c r="B32" s="60" t="s">
        <v>7</v>
      </c>
      <c r="C32" s="60"/>
      <c r="D32" s="60"/>
      <c r="E32" s="60"/>
      <c r="F32" s="16"/>
      <c r="G32" s="14"/>
      <c r="H32" s="14"/>
      <c r="I32" s="14"/>
      <c r="J32" s="14"/>
      <c r="K32" s="14"/>
      <c r="L32" s="14"/>
      <c r="M32" s="17"/>
      <c r="N32" s="14"/>
      <c r="O32" s="14"/>
      <c r="P32" s="14"/>
      <c r="Q32" s="14"/>
      <c r="R32" s="14"/>
      <c r="S32" s="14"/>
      <c r="T32" s="17"/>
      <c r="U32" s="14"/>
      <c r="V32" s="14"/>
      <c r="W32" s="14"/>
      <c r="X32" s="14"/>
      <c r="Y32" s="14"/>
      <c r="Z32" s="14"/>
      <c r="AA32" s="14"/>
      <c r="AB32" s="17"/>
      <c r="AC32" s="14"/>
      <c r="AD32" s="14"/>
      <c r="AE32" s="14"/>
      <c r="AF32" s="14"/>
      <c r="AG32" s="14"/>
      <c r="AH32" s="14"/>
      <c r="AI32" s="22"/>
      <c r="AJ32" s="36"/>
    </row>
    <row r="33" spans="1:36" ht="6.4" customHeight="1" x14ac:dyDescent="0.15">
      <c r="A33" s="22"/>
      <c r="B33" s="60"/>
      <c r="C33" s="60"/>
      <c r="D33" s="60"/>
      <c r="E33" s="60"/>
      <c r="F33" s="16"/>
      <c r="G33" s="6"/>
      <c r="H33" s="6"/>
      <c r="I33" s="16"/>
      <c r="J33" s="6"/>
      <c r="K33" s="6"/>
      <c r="L33" s="6"/>
      <c r="M33" s="16"/>
      <c r="N33" s="6"/>
      <c r="O33" s="6"/>
      <c r="P33" s="16"/>
      <c r="Q33" s="6"/>
      <c r="R33" s="6"/>
      <c r="S33" s="6"/>
      <c r="T33" s="16"/>
      <c r="U33" s="6"/>
      <c r="V33" s="6"/>
      <c r="W33" s="16"/>
      <c r="X33" s="6"/>
      <c r="Y33" s="6"/>
      <c r="Z33" s="6"/>
      <c r="AA33" s="6"/>
      <c r="AB33" s="16"/>
      <c r="AC33" s="6"/>
      <c r="AD33" s="6"/>
      <c r="AE33" s="16"/>
      <c r="AF33" s="6"/>
      <c r="AG33" s="6"/>
      <c r="AH33" s="6"/>
      <c r="AI33" s="22"/>
      <c r="AJ33" s="36"/>
    </row>
    <row r="34" spans="1:36" ht="15.75" customHeight="1" x14ac:dyDescent="0.15">
      <c r="A34" s="22"/>
      <c r="B34" s="6"/>
      <c r="C34" s="6"/>
      <c r="D34" s="6"/>
      <c r="E34" s="6"/>
      <c r="F34" s="16"/>
      <c r="G34" s="64" t="s">
        <v>8</v>
      </c>
      <c r="H34" s="65"/>
      <c r="I34" s="66"/>
      <c r="J34" s="64" t="s">
        <v>9</v>
      </c>
      <c r="K34" s="65"/>
      <c r="L34" s="65"/>
      <c r="M34" s="66"/>
      <c r="N34" s="64" t="s">
        <v>8</v>
      </c>
      <c r="O34" s="65"/>
      <c r="P34" s="66"/>
      <c r="Q34" s="64" t="s">
        <v>9</v>
      </c>
      <c r="R34" s="65"/>
      <c r="S34" s="65"/>
      <c r="T34" s="66"/>
      <c r="U34" s="64" t="s">
        <v>8</v>
      </c>
      <c r="V34" s="65"/>
      <c r="W34" s="66"/>
      <c r="X34" s="64" t="s">
        <v>9</v>
      </c>
      <c r="Y34" s="65"/>
      <c r="Z34" s="65"/>
      <c r="AA34" s="65"/>
      <c r="AB34" s="66"/>
      <c r="AC34" s="64" t="s">
        <v>8</v>
      </c>
      <c r="AD34" s="83"/>
      <c r="AE34" s="66"/>
      <c r="AF34" s="64" t="s">
        <v>9</v>
      </c>
      <c r="AG34" s="83"/>
      <c r="AH34" s="83"/>
      <c r="AI34" s="22"/>
      <c r="AJ34" s="36"/>
    </row>
    <row r="35" spans="1:36" ht="17.25" customHeight="1" x14ac:dyDescent="0.15">
      <c r="A35" s="23"/>
      <c r="B35" s="14"/>
      <c r="C35" s="14"/>
      <c r="D35" s="14"/>
      <c r="E35" s="14"/>
      <c r="F35" s="17"/>
      <c r="G35" s="14"/>
      <c r="H35" s="14"/>
      <c r="I35" s="17"/>
      <c r="J35" s="14"/>
      <c r="K35" s="14"/>
      <c r="L35" s="14"/>
      <c r="M35" s="17"/>
      <c r="N35" s="14"/>
      <c r="O35" s="14"/>
      <c r="P35" s="17"/>
      <c r="Q35" s="14"/>
      <c r="R35" s="14"/>
      <c r="S35" s="14"/>
      <c r="T35" s="17"/>
      <c r="U35" s="14"/>
      <c r="V35" s="14"/>
      <c r="W35" s="17"/>
      <c r="X35" s="14"/>
      <c r="Y35" s="14"/>
      <c r="Z35" s="14"/>
      <c r="AA35" s="14"/>
      <c r="AB35" s="17"/>
      <c r="AC35" s="14"/>
      <c r="AD35" s="14"/>
      <c r="AE35" s="17"/>
      <c r="AF35" s="14"/>
      <c r="AG35" s="14"/>
      <c r="AH35" s="14"/>
      <c r="AI35" s="22"/>
      <c r="AJ35" s="36"/>
    </row>
    <row r="36" spans="1:36" ht="8.25" customHeight="1" x14ac:dyDescent="0.15">
      <c r="A36" s="22"/>
      <c r="B36" s="6"/>
      <c r="C36" s="6"/>
      <c r="D36" s="6"/>
      <c r="E36" s="6"/>
      <c r="F36" s="15"/>
      <c r="G36" s="6"/>
      <c r="H36" s="6"/>
      <c r="I36" s="6"/>
      <c r="J36" s="6"/>
      <c r="K36" s="6"/>
      <c r="L36" s="6"/>
      <c r="M36" s="6"/>
      <c r="N36" s="6"/>
      <c r="O36" s="6"/>
      <c r="P36" s="6"/>
      <c r="Q36" s="6"/>
      <c r="R36" s="6"/>
      <c r="S36" s="6"/>
      <c r="T36" s="6"/>
      <c r="U36" s="8"/>
      <c r="V36" s="8"/>
      <c r="W36" s="6"/>
      <c r="X36" s="6"/>
      <c r="Y36" s="6"/>
      <c r="Z36" s="6"/>
      <c r="AA36" s="6"/>
      <c r="AB36" s="6"/>
      <c r="AC36" s="6"/>
      <c r="AD36" s="6"/>
      <c r="AE36" s="6"/>
      <c r="AF36" s="6"/>
      <c r="AG36" s="6"/>
      <c r="AH36" s="6"/>
      <c r="AI36" s="22"/>
      <c r="AJ36" s="36"/>
    </row>
    <row r="37" spans="1:36" ht="15.75" customHeight="1" x14ac:dyDescent="0.15">
      <c r="A37" s="22"/>
      <c r="B37" s="68" t="s">
        <v>0</v>
      </c>
      <c r="C37" s="68"/>
      <c r="D37" s="68"/>
      <c r="E37" s="68"/>
      <c r="F37" s="18"/>
      <c r="G37" s="63">
        <f>SUM(G38:H40)</f>
        <v>76</v>
      </c>
      <c r="H37" s="63"/>
      <c r="I37" s="41"/>
      <c r="J37" s="63">
        <f>SUM(J38:L40)</f>
        <v>431470</v>
      </c>
      <c r="K37" s="63"/>
      <c r="L37" s="63"/>
      <c r="M37" s="41"/>
      <c r="N37" s="63">
        <f>SUM(N38:O41)</f>
        <v>70</v>
      </c>
      <c r="O37" s="63"/>
      <c r="P37" s="41"/>
      <c r="Q37" s="63">
        <f>SUM(Q38:T41)</f>
        <v>523020</v>
      </c>
      <c r="R37" s="63"/>
      <c r="S37" s="63"/>
      <c r="T37" s="63"/>
      <c r="U37" s="63">
        <f>SUM(U38:V41)</f>
        <v>131</v>
      </c>
      <c r="V37" s="63"/>
      <c r="W37" s="41"/>
      <c r="X37" s="63">
        <f>SUM(X38:AA41)</f>
        <v>812070</v>
      </c>
      <c r="Y37" s="63"/>
      <c r="Z37" s="63"/>
      <c r="AA37" s="63"/>
      <c r="AB37" s="28"/>
      <c r="AC37" s="62">
        <f>SUM(AC38:AD41)</f>
        <v>103</v>
      </c>
      <c r="AD37" s="62"/>
      <c r="AE37" s="47"/>
      <c r="AF37" s="62">
        <f>SUM(AF38:AG41)</f>
        <v>602230</v>
      </c>
      <c r="AG37" s="62"/>
      <c r="AH37" s="31"/>
      <c r="AI37" s="22"/>
      <c r="AJ37" s="36"/>
    </row>
    <row r="38" spans="1:36" ht="15.75" customHeight="1" x14ac:dyDescent="0.15">
      <c r="A38" s="22"/>
      <c r="B38" s="43"/>
      <c r="C38" s="68" t="s">
        <v>21</v>
      </c>
      <c r="D38" s="68"/>
      <c r="E38" s="68"/>
      <c r="F38" s="73"/>
      <c r="G38" s="90">
        <f>+G44+G50+G56</f>
        <v>65</v>
      </c>
      <c r="H38" s="63"/>
      <c r="I38" s="41"/>
      <c r="J38" s="63">
        <f>+J44+J50+J56</f>
        <v>400170</v>
      </c>
      <c r="K38" s="63"/>
      <c r="L38" s="63"/>
      <c r="M38" s="41"/>
      <c r="N38" s="84">
        <v>20</v>
      </c>
      <c r="O38" s="84"/>
      <c r="P38" s="41"/>
      <c r="Q38" s="67">
        <f>Q44+Q50+Q56</f>
        <v>170020</v>
      </c>
      <c r="R38" s="67"/>
      <c r="S38" s="67"/>
      <c r="T38" s="67"/>
      <c r="U38" s="62">
        <v>35</v>
      </c>
      <c r="V38" s="62"/>
      <c r="W38" s="41"/>
      <c r="X38" s="67">
        <f>X44+X50+X56</f>
        <v>256650</v>
      </c>
      <c r="Y38" s="67"/>
      <c r="Z38" s="67"/>
      <c r="AA38" s="67"/>
      <c r="AB38" s="28"/>
      <c r="AC38" s="62">
        <v>87</v>
      </c>
      <c r="AD38" s="62"/>
      <c r="AE38" s="47"/>
      <c r="AF38" s="62">
        <v>547730</v>
      </c>
      <c r="AG38" s="62"/>
      <c r="AH38" s="31"/>
      <c r="AI38" s="22"/>
      <c r="AJ38" s="36"/>
    </row>
    <row r="39" spans="1:36" ht="15.75" customHeight="1" x14ac:dyDescent="0.15">
      <c r="A39" s="22"/>
      <c r="B39" s="43"/>
      <c r="C39" s="68" t="s">
        <v>10</v>
      </c>
      <c r="D39" s="68"/>
      <c r="E39" s="68"/>
      <c r="F39" s="73"/>
      <c r="G39" s="63">
        <f>+G45+G51+G57</f>
        <v>4</v>
      </c>
      <c r="H39" s="63"/>
      <c r="I39" s="41"/>
      <c r="J39" s="63">
        <f>J45+J57+J51</f>
        <v>13000</v>
      </c>
      <c r="K39" s="63"/>
      <c r="L39" s="63"/>
      <c r="M39" s="41"/>
      <c r="N39" s="67">
        <v>3</v>
      </c>
      <c r="O39" s="67"/>
      <c r="P39" s="41"/>
      <c r="Q39" s="67">
        <f>Q45+Q51+Q57</f>
        <v>9000</v>
      </c>
      <c r="R39" s="67"/>
      <c r="S39" s="67"/>
      <c r="T39" s="67"/>
      <c r="U39" s="62">
        <v>8</v>
      </c>
      <c r="V39" s="62"/>
      <c r="W39" s="41"/>
      <c r="X39" s="67">
        <f>X45+X51+X57</f>
        <v>23500</v>
      </c>
      <c r="Y39" s="67"/>
      <c r="Z39" s="67"/>
      <c r="AA39" s="67"/>
      <c r="AB39" s="28"/>
      <c r="AC39" s="62">
        <v>10</v>
      </c>
      <c r="AD39" s="62"/>
      <c r="AE39" s="47"/>
      <c r="AF39" s="63">
        <v>33500</v>
      </c>
      <c r="AG39" s="63"/>
      <c r="AH39" s="31"/>
      <c r="AI39" s="22"/>
      <c r="AJ39" s="36"/>
    </row>
    <row r="40" spans="1:36" ht="15.75" customHeight="1" x14ac:dyDescent="0.15">
      <c r="A40" s="22"/>
      <c r="B40" s="43"/>
      <c r="C40" s="68" t="s">
        <v>11</v>
      </c>
      <c r="D40" s="68"/>
      <c r="E40" s="68"/>
      <c r="F40" s="73"/>
      <c r="G40" s="63">
        <f>G46+G52+G58</f>
        <v>7</v>
      </c>
      <c r="H40" s="63"/>
      <c r="I40" s="41"/>
      <c r="J40" s="63">
        <f>+J46+J52+J58</f>
        <v>18300</v>
      </c>
      <c r="K40" s="63"/>
      <c r="L40" s="63"/>
      <c r="M40" s="41"/>
      <c r="N40" s="59">
        <v>4</v>
      </c>
      <c r="O40" s="59"/>
      <c r="P40" s="41"/>
      <c r="Q40" s="67">
        <f>Q46+Q52+Q58</f>
        <v>11000</v>
      </c>
      <c r="R40" s="67"/>
      <c r="S40" s="67"/>
      <c r="T40" s="67"/>
      <c r="U40" s="62">
        <v>1</v>
      </c>
      <c r="V40" s="62"/>
      <c r="W40" s="41"/>
      <c r="X40" s="67">
        <f>X46+X52+X58</f>
        <v>2500</v>
      </c>
      <c r="Y40" s="67"/>
      <c r="Z40" s="67"/>
      <c r="AA40" s="67"/>
      <c r="AB40" s="28"/>
      <c r="AC40" s="62">
        <v>6</v>
      </c>
      <c r="AD40" s="62"/>
      <c r="AE40" s="47"/>
      <c r="AF40" s="63">
        <v>21000</v>
      </c>
      <c r="AG40" s="63"/>
      <c r="AH40" s="31"/>
      <c r="AI40" s="22"/>
      <c r="AJ40" s="36"/>
    </row>
    <row r="41" spans="1:36" ht="21" customHeight="1" x14ac:dyDescent="0.15">
      <c r="A41" s="22"/>
      <c r="B41" s="43"/>
      <c r="C41" s="92" t="s">
        <v>26</v>
      </c>
      <c r="D41" s="92"/>
      <c r="E41" s="92"/>
      <c r="F41" s="93"/>
      <c r="G41" s="94" t="s">
        <v>25</v>
      </c>
      <c r="H41" s="49"/>
      <c r="I41" s="35"/>
      <c r="J41" s="49" t="s">
        <v>25</v>
      </c>
      <c r="K41" s="49"/>
      <c r="L41" s="49"/>
      <c r="M41" s="35"/>
      <c r="N41" s="84">
        <v>43</v>
      </c>
      <c r="O41" s="84"/>
      <c r="P41" s="35"/>
      <c r="Q41" s="84">
        <v>333000</v>
      </c>
      <c r="R41" s="84"/>
      <c r="S41" s="84"/>
      <c r="T41" s="84"/>
      <c r="U41" s="85">
        <v>87</v>
      </c>
      <c r="V41" s="85"/>
      <c r="W41" s="41"/>
      <c r="X41" s="77">
        <v>529420</v>
      </c>
      <c r="Y41" s="77"/>
      <c r="Z41" s="77"/>
      <c r="AA41" s="77"/>
      <c r="AB41" s="28"/>
      <c r="AC41" s="85" t="s">
        <v>31</v>
      </c>
      <c r="AD41" s="85"/>
      <c r="AE41" s="47"/>
      <c r="AF41" s="49" t="s">
        <v>31</v>
      </c>
      <c r="AG41" s="49"/>
      <c r="AH41" s="31"/>
      <c r="AI41" s="22"/>
      <c r="AJ41" s="36"/>
    </row>
    <row r="42" spans="1:36" ht="15.75" customHeight="1" x14ac:dyDescent="0.15">
      <c r="A42" s="22"/>
      <c r="B42" s="39"/>
      <c r="C42" s="39"/>
      <c r="D42" s="39"/>
      <c r="E42" s="39"/>
      <c r="F42" s="40"/>
      <c r="G42" s="29"/>
      <c r="H42" s="29"/>
      <c r="I42" s="29"/>
      <c r="J42" s="29"/>
      <c r="K42" s="29"/>
      <c r="L42" s="29"/>
      <c r="M42" s="29"/>
      <c r="N42" s="29"/>
      <c r="O42" s="29"/>
      <c r="P42" s="29"/>
      <c r="Q42" s="29"/>
      <c r="R42" s="29"/>
      <c r="S42" s="29"/>
      <c r="T42" s="29"/>
      <c r="U42" s="29"/>
      <c r="V42" s="29"/>
      <c r="W42" s="29"/>
      <c r="X42" s="29"/>
      <c r="Y42" s="29"/>
      <c r="Z42" s="29"/>
      <c r="AA42" s="29"/>
      <c r="AB42" s="19"/>
      <c r="AC42" s="48"/>
      <c r="AD42" s="48"/>
      <c r="AE42" s="48"/>
      <c r="AF42" s="48"/>
      <c r="AG42" s="48"/>
      <c r="AH42" s="19"/>
      <c r="AI42" s="22"/>
      <c r="AJ42" s="36"/>
    </row>
    <row r="43" spans="1:36" ht="15.75" customHeight="1" x14ac:dyDescent="0.15">
      <c r="A43" s="22"/>
      <c r="B43" s="60" t="s">
        <v>12</v>
      </c>
      <c r="C43" s="60"/>
      <c r="D43" s="60"/>
      <c r="E43" s="60"/>
      <c r="F43" s="40"/>
      <c r="G43" s="63">
        <f>SUM(G44:H46)</f>
        <v>36</v>
      </c>
      <c r="H43" s="63"/>
      <c r="I43" s="41"/>
      <c r="J43" s="63">
        <f>SUM(J44:K46)</f>
        <v>207300</v>
      </c>
      <c r="K43" s="63"/>
      <c r="L43" s="63"/>
      <c r="M43" s="41"/>
      <c r="N43" s="67">
        <f>SUM(N44:O47)</f>
        <v>43</v>
      </c>
      <c r="O43" s="67"/>
      <c r="P43" s="42"/>
      <c r="Q43" s="67">
        <f>SUM(Q44:T47)</f>
        <v>310020</v>
      </c>
      <c r="R43" s="67"/>
      <c r="S43" s="67"/>
      <c r="T43" s="67"/>
      <c r="U43" s="67">
        <f>SUM(U44:V47)</f>
        <v>65</v>
      </c>
      <c r="V43" s="67"/>
      <c r="W43" s="42"/>
      <c r="X43" s="67">
        <f>SUM(X44:AA47)</f>
        <v>359000</v>
      </c>
      <c r="Y43" s="67"/>
      <c r="Z43" s="67"/>
      <c r="AA43" s="67"/>
      <c r="AB43" s="46"/>
      <c r="AC43" s="49">
        <f>SUM(AC44:AD47)</f>
        <v>55</v>
      </c>
      <c r="AD43" s="49"/>
      <c r="AE43" s="47"/>
      <c r="AF43" s="49">
        <f>SUM(AF44:AG47)</f>
        <v>284500</v>
      </c>
      <c r="AG43" s="49"/>
      <c r="AH43" s="19"/>
      <c r="AI43" s="22"/>
      <c r="AJ43" s="36"/>
    </row>
    <row r="44" spans="1:36" ht="15.75" customHeight="1" x14ac:dyDescent="0.15">
      <c r="A44" s="22"/>
      <c r="B44" s="39"/>
      <c r="C44" s="57" t="s">
        <v>22</v>
      </c>
      <c r="D44" s="57"/>
      <c r="E44" s="57"/>
      <c r="F44" s="58"/>
      <c r="G44" s="86">
        <v>30</v>
      </c>
      <c r="H44" s="61"/>
      <c r="I44" s="38"/>
      <c r="J44" s="61">
        <v>192500</v>
      </c>
      <c r="K44" s="61"/>
      <c r="L44" s="61"/>
      <c r="M44" s="38"/>
      <c r="N44" s="61">
        <v>11</v>
      </c>
      <c r="O44" s="61"/>
      <c r="P44" s="38"/>
      <c r="Q44" s="61">
        <v>108520</v>
      </c>
      <c r="R44" s="61"/>
      <c r="S44" s="61"/>
      <c r="T44" s="61"/>
      <c r="U44" s="61">
        <v>17</v>
      </c>
      <c r="V44" s="61"/>
      <c r="W44" s="38"/>
      <c r="X44" s="61">
        <v>95500</v>
      </c>
      <c r="Y44" s="61"/>
      <c r="Z44" s="61"/>
      <c r="AA44" s="61"/>
      <c r="AB44" s="30"/>
      <c r="AC44" s="61">
        <v>43</v>
      </c>
      <c r="AD44" s="61"/>
      <c r="AE44" s="48"/>
      <c r="AF44" s="61">
        <v>245500</v>
      </c>
      <c r="AG44" s="61"/>
      <c r="AH44" s="19"/>
      <c r="AI44" s="22"/>
      <c r="AJ44" s="36"/>
    </row>
    <row r="45" spans="1:36" ht="15.75" customHeight="1" x14ac:dyDescent="0.15">
      <c r="A45" s="22"/>
      <c r="B45" s="39"/>
      <c r="C45" s="60" t="s">
        <v>10</v>
      </c>
      <c r="D45" s="60"/>
      <c r="E45" s="60"/>
      <c r="F45" s="91"/>
      <c r="G45" s="86">
        <v>3</v>
      </c>
      <c r="H45" s="61"/>
      <c r="I45" s="38"/>
      <c r="J45" s="61">
        <v>8000</v>
      </c>
      <c r="K45" s="61"/>
      <c r="L45" s="61"/>
      <c r="M45" s="38"/>
      <c r="N45" s="61">
        <v>3</v>
      </c>
      <c r="O45" s="61"/>
      <c r="P45" s="38"/>
      <c r="Q45" s="61">
        <v>9000</v>
      </c>
      <c r="R45" s="61"/>
      <c r="S45" s="61"/>
      <c r="T45" s="61"/>
      <c r="U45" s="61">
        <v>7</v>
      </c>
      <c r="V45" s="61"/>
      <c r="W45" s="38"/>
      <c r="X45" s="61">
        <v>20500</v>
      </c>
      <c r="Y45" s="61"/>
      <c r="Z45" s="61"/>
      <c r="AA45" s="61"/>
      <c r="AB45" s="30"/>
      <c r="AC45" s="61">
        <v>9</v>
      </c>
      <c r="AD45" s="61"/>
      <c r="AE45" s="48"/>
      <c r="AF45" s="61">
        <v>29500</v>
      </c>
      <c r="AG45" s="61"/>
      <c r="AH45" s="22"/>
      <c r="AI45" s="22"/>
      <c r="AJ45" s="36"/>
    </row>
    <row r="46" spans="1:36" ht="15.75" customHeight="1" x14ac:dyDescent="0.15">
      <c r="A46" s="22"/>
      <c r="B46" s="39"/>
      <c r="C46" s="60" t="s">
        <v>11</v>
      </c>
      <c r="D46" s="60"/>
      <c r="E46" s="60"/>
      <c r="F46" s="91"/>
      <c r="G46" s="86">
        <v>3</v>
      </c>
      <c r="H46" s="61"/>
      <c r="I46" s="38"/>
      <c r="J46" s="61">
        <v>6800</v>
      </c>
      <c r="K46" s="61"/>
      <c r="L46" s="61"/>
      <c r="M46" s="38"/>
      <c r="N46" s="61">
        <v>3</v>
      </c>
      <c r="O46" s="61"/>
      <c r="P46" s="38"/>
      <c r="Q46" s="61">
        <v>7000</v>
      </c>
      <c r="R46" s="61"/>
      <c r="S46" s="61"/>
      <c r="T46" s="61"/>
      <c r="U46" s="61">
        <v>0</v>
      </c>
      <c r="V46" s="61"/>
      <c r="W46" s="38"/>
      <c r="X46" s="61">
        <v>0</v>
      </c>
      <c r="Y46" s="61"/>
      <c r="Z46" s="61"/>
      <c r="AA46" s="61"/>
      <c r="AB46" s="30"/>
      <c r="AC46" s="61">
        <v>3</v>
      </c>
      <c r="AD46" s="61"/>
      <c r="AE46" s="48"/>
      <c r="AF46" s="61">
        <v>9500</v>
      </c>
      <c r="AG46" s="61"/>
      <c r="AH46" s="19"/>
      <c r="AI46" s="22"/>
      <c r="AJ46" s="36"/>
    </row>
    <row r="47" spans="1:36" ht="22.5" customHeight="1" x14ac:dyDescent="0.15">
      <c r="A47" s="22"/>
      <c r="B47" s="39"/>
      <c r="C47" s="98" t="s">
        <v>26</v>
      </c>
      <c r="D47" s="98"/>
      <c r="E47" s="98"/>
      <c r="F47" s="99"/>
      <c r="G47" s="86" t="s">
        <v>25</v>
      </c>
      <c r="H47" s="61"/>
      <c r="I47" s="38"/>
      <c r="J47" s="61" t="s">
        <v>25</v>
      </c>
      <c r="K47" s="61"/>
      <c r="L47" s="61"/>
      <c r="M47" s="38"/>
      <c r="N47" s="61">
        <v>26</v>
      </c>
      <c r="O47" s="61"/>
      <c r="P47" s="38"/>
      <c r="Q47" s="61">
        <v>185500</v>
      </c>
      <c r="R47" s="61"/>
      <c r="S47" s="61"/>
      <c r="T47" s="61"/>
      <c r="U47" s="61">
        <v>41</v>
      </c>
      <c r="V47" s="61"/>
      <c r="W47" s="38"/>
      <c r="X47" s="61">
        <v>243000</v>
      </c>
      <c r="Y47" s="61"/>
      <c r="Z47" s="61"/>
      <c r="AA47" s="61"/>
      <c r="AB47" s="30"/>
      <c r="AC47" s="61" t="s">
        <v>31</v>
      </c>
      <c r="AD47" s="61"/>
      <c r="AE47" s="48"/>
      <c r="AF47" s="61" t="s">
        <v>31</v>
      </c>
      <c r="AG47" s="61"/>
      <c r="AH47" s="19"/>
      <c r="AI47" s="22"/>
      <c r="AJ47" s="36"/>
    </row>
    <row r="48" spans="1:36" ht="15.75" customHeight="1" x14ac:dyDescent="0.15">
      <c r="A48" s="22"/>
      <c r="B48" s="39"/>
      <c r="C48" s="39"/>
      <c r="D48" s="39"/>
      <c r="E48" s="39"/>
      <c r="F48" s="40"/>
      <c r="G48" s="29"/>
      <c r="H48" s="29"/>
      <c r="I48" s="29"/>
      <c r="J48" s="34"/>
      <c r="K48" s="34"/>
      <c r="L48" s="34"/>
      <c r="M48" s="29"/>
      <c r="N48" s="29"/>
      <c r="O48" s="29"/>
      <c r="P48" s="29"/>
      <c r="Q48" s="34"/>
      <c r="R48" s="34"/>
      <c r="S48" s="34"/>
      <c r="T48" s="34"/>
      <c r="U48" s="27"/>
      <c r="V48" s="27"/>
      <c r="W48" s="27"/>
      <c r="X48" s="38"/>
      <c r="Y48" s="38"/>
      <c r="Z48" s="38"/>
      <c r="AA48" s="38"/>
      <c r="AB48" s="30"/>
      <c r="AC48" s="50"/>
      <c r="AD48" s="50"/>
      <c r="AE48" s="48"/>
      <c r="AF48" s="50"/>
      <c r="AG48" s="50"/>
      <c r="AH48" s="19"/>
      <c r="AI48" s="22"/>
      <c r="AJ48" s="36"/>
    </row>
    <row r="49" spans="1:36" ht="15.75" customHeight="1" x14ac:dyDescent="0.15">
      <c r="A49" s="22"/>
      <c r="B49" s="60" t="s">
        <v>13</v>
      </c>
      <c r="C49" s="60"/>
      <c r="D49" s="60"/>
      <c r="E49" s="60"/>
      <c r="F49" s="40"/>
      <c r="G49" s="63">
        <f>SUM(G50:H52)</f>
        <v>17</v>
      </c>
      <c r="H49" s="63"/>
      <c r="I49" s="41"/>
      <c r="J49" s="49">
        <f>SUM(J50:M52)</f>
        <v>114500</v>
      </c>
      <c r="K49" s="49"/>
      <c r="L49" s="49"/>
      <c r="M49" s="41"/>
      <c r="N49" s="67">
        <f>SUM(N50:O53)</f>
        <v>13</v>
      </c>
      <c r="O49" s="67"/>
      <c r="P49" s="42"/>
      <c r="Q49" s="84">
        <f>SUM(Q50:T53)</f>
        <v>94500</v>
      </c>
      <c r="R49" s="84"/>
      <c r="S49" s="84"/>
      <c r="T49" s="84"/>
      <c r="U49" s="67">
        <f>SUM(U50:V53)</f>
        <v>12</v>
      </c>
      <c r="V49" s="67"/>
      <c r="W49" s="42"/>
      <c r="X49" s="84">
        <f>SUM(X50:AA53)</f>
        <v>76000</v>
      </c>
      <c r="Y49" s="84"/>
      <c r="Z49" s="84"/>
      <c r="AA49" s="84"/>
      <c r="AB49" s="46"/>
      <c r="AC49" s="49">
        <f>SUM(AC50:AD53)</f>
        <v>14</v>
      </c>
      <c r="AD49" s="49"/>
      <c r="AE49" s="47"/>
      <c r="AF49" s="49">
        <f>SUM(AF50:AG53)</f>
        <v>118000</v>
      </c>
      <c r="AG49" s="49"/>
      <c r="AH49" s="19"/>
      <c r="AI49" s="22"/>
      <c r="AJ49" s="36"/>
    </row>
    <row r="50" spans="1:36" ht="15.75" customHeight="1" x14ac:dyDescent="0.15">
      <c r="A50" s="22"/>
      <c r="B50" s="39"/>
      <c r="C50" s="57" t="s">
        <v>22</v>
      </c>
      <c r="D50" s="57"/>
      <c r="E50" s="57"/>
      <c r="F50" s="58"/>
      <c r="G50" s="86">
        <v>14</v>
      </c>
      <c r="H50" s="61"/>
      <c r="I50" s="34"/>
      <c r="J50" s="61">
        <v>104000</v>
      </c>
      <c r="K50" s="61"/>
      <c r="L50" s="61"/>
      <c r="M50" s="34"/>
      <c r="N50" s="61">
        <v>1</v>
      </c>
      <c r="O50" s="61"/>
      <c r="P50" s="38"/>
      <c r="Q50" s="61">
        <v>3000</v>
      </c>
      <c r="R50" s="61"/>
      <c r="S50" s="61"/>
      <c r="T50" s="61"/>
      <c r="U50" s="61">
        <v>1</v>
      </c>
      <c r="V50" s="61"/>
      <c r="W50" s="38"/>
      <c r="X50" s="61">
        <v>20000</v>
      </c>
      <c r="Y50" s="61"/>
      <c r="Z50" s="61"/>
      <c r="AA50" s="61"/>
      <c r="AB50" s="30"/>
      <c r="AC50" s="61">
        <v>13</v>
      </c>
      <c r="AD50" s="61"/>
      <c r="AE50" s="48"/>
      <c r="AF50" s="61">
        <v>114000</v>
      </c>
      <c r="AG50" s="61"/>
      <c r="AH50" s="19"/>
      <c r="AI50" s="22"/>
      <c r="AJ50" s="36"/>
    </row>
    <row r="51" spans="1:36" ht="15.75" customHeight="1" x14ac:dyDescent="0.15">
      <c r="A51" s="22"/>
      <c r="B51" s="39"/>
      <c r="C51" s="60" t="s">
        <v>10</v>
      </c>
      <c r="D51" s="60"/>
      <c r="E51" s="60"/>
      <c r="F51" s="91"/>
      <c r="G51" s="86">
        <v>1</v>
      </c>
      <c r="H51" s="61"/>
      <c r="I51" s="34"/>
      <c r="J51" s="61">
        <v>5000</v>
      </c>
      <c r="K51" s="61"/>
      <c r="L51" s="61"/>
      <c r="M51" s="34"/>
      <c r="N51" s="61">
        <v>0</v>
      </c>
      <c r="O51" s="61"/>
      <c r="P51" s="38"/>
      <c r="Q51" s="61">
        <v>0</v>
      </c>
      <c r="R51" s="61"/>
      <c r="S51" s="61"/>
      <c r="T51" s="61"/>
      <c r="U51" s="61">
        <v>1</v>
      </c>
      <c r="V51" s="61"/>
      <c r="W51" s="38"/>
      <c r="X51" s="61">
        <v>3000</v>
      </c>
      <c r="Y51" s="61"/>
      <c r="Z51" s="61"/>
      <c r="AA51" s="61"/>
      <c r="AB51" s="30"/>
      <c r="AC51" s="61">
        <v>0</v>
      </c>
      <c r="AD51" s="61"/>
      <c r="AE51" s="48"/>
      <c r="AF51" s="61">
        <v>0</v>
      </c>
      <c r="AG51" s="61"/>
      <c r="AH51" s="22"/>
      <c r="AI51" s="22"/>
      <c r="AJ51" s="36"/>
    </row>
    <row r="52" spans="1:36" ht="15.75" customHeight="1" x14ac:dyDescent="0.15">
      <c r="A52" s="22"/>
      <c r="B52" s="39"/>
      <c r="C52" s="60" t="s">
        <v>11</v>
      </c>
      <c r="D52" s="60"/>
      <c r="E52" s="60"/>
      <c r="F52" s="91"/>
      <c r="G52" s="86">
        <v>2</v>
      </c>
      <c r="H52" s="61"/>
      <c r="I52" s="34"/>
      <c r="J52" s="61">
        <v>5500</v>
      </c>
      <c r="K52" s="61"/>
      <c r="L52" s="61"/>
      <c r="M52" s="34"/>
      <c r="N52" s="61">
        <v>1</v>
      </c>
      <c r="O52" s="61"/>
      <c r="P52" s="38"/>
      <c r="Q52" s="61">
        <v>4000</v>
      </c>
      <c r="R52" s="61"/>
      <c r="S52" s="61"/>
      <c r="T52" s="61"/>
      <c r="U52" s="61">
        <v>0</v>
      </c>
      <c r="V52" s="61"/>
      <c r="W52" s="38"/>
      <c r="X52" s="61">
        <v>0</v>
      </c>
      <c r="Y52" s="61"/>
      <c r="Z52" s="61"/>
      <c r="AA52" s="61"/>
      <c r="AB52" s="30"/>
      <c r="AC52" s="61">
        <v>1</v>
      </c>
      <c r="AD52" s="61"/>
      <c r="AE52" s="48"/>
      <c r="AF52" s="61">
        <v>4000</v>
      </c>
      <c r="AG52" s="61"/>
      <c r="AH52" s="19"/>
      <c r="AI52" s="22"/>
      <c r="AJ52" s="36"/>
    </row>
    <row r="53" spans="1:36" ht="21.75" customHeight="1" x14ac:dyDescent="0.15">
      <c r="A53" s="22"/>
      <c r="B53" s="39"/>
      <c r="C53" s="98" t="s">
        <v>26</v>
      </c>
      <c r="D53" s="98"/>
      <c r="E53" s="98"/>
      <c r="F53" s="99"/>
      <c r="G53" s="86" t="s">
        <v>25</v>
      </c>
      <c r="H53" s="61"/>
      <c r="I53" s="34"/>
      <c r="J53" s="61" t="s">
        <v>25</v>
      </c>
      <c r="K53" s="61"/>
      <c r="L53" s="61"/>
      <c r="M53" s="34"/>
      <c r="N53" s="61">
        <v>11</v>
      </c>
      <c r="O53" s="61"/>
      <c r="P53" s="38"/>
      <c r="Q53" s="61">
        <v>87500</v>
      </c>
      <c r="R53" s="61"/>
      <c r="S53" s="61"/>
      <c r="T53" s="61"/>
      <c r="U53" s="61">
        <v>10</v>
      </c>
      <c r="V53" s="61"/>
      <c r="W53" s="38"/>
      <c r="X53" s="61">
        <v>53000</v>
      </c>
      <c r="Y53" s="61"/>
      <c r="Z53" s="61"/>
      <c r="AA53" s="61"/>
      <c r="AB53" s="30"/>
      <c r="AC53" s="61" t="s">
        <v>31</v>
      </c>
      <c r="AD53" s="61"/>
      <c r="AE53" s="48"/>
      <c r="AF53" s="61" t="s">
        <v>31</v>
      </c>
      <c r="AG53" s="61"/>
      <c r="AH53" s="19"/>
      <c r="AI53" s="22"/>
      <c r="AJ53" s="36"/>
    </row>
    <row r="54" spans="1:36" ht="15.75" customHeight="1" x14ac:dyDescent="0.15">
      <c r="A54" s="22"/>
      <c r="B54" s="39"/>
      <c r="C54" s="39"/>
      <c r="D54" s="39"/>
      <c r="E54" s="39"/>
      <c r="F54" s="40"/>
      <c r="G54" s="29"/>
      <c r="H54" s="29"/>
      <c r="I54" s="29"/>
      <c r="J54" s="34"/>
      <c r="K54" s="34"/>
      <c r="L54" s="34"/>
      <c r="M54" s="29"/>
      <c r="N54" s="29"/>
      <c r="O54" s="29"/>
      <c r="P54" s="29"/>
      <c r="Q54" s="34"/>
      <c r="R54" s="34"/>
      <c r="S54" s="34"/>
      <c r="T54" s="34"/>
      <c r="U54" s="27"/>
      <c r="V54" s="27"/>
      <c r="W54" s="27"/>
      <c r="X54" s="38"/>
      <c r="Y54" s="38"/>
      <c r="Z54" s="38"/>
      <c r="AA54" s="38"/>
      <c r="AB54" s="30"/>
      <c r="AC54" s="50"/>
      <c r="AD54" s="50"/>
      <c r="AE54" s="48"/>
      <c r="AF54" s="51"/>
      <c r="AG54" s="51"/>
      <c r="AH54" s="19"/>
      <c r="AI54" s="22"/>
      <c r="AJ54" s="36"/>
    </row>
    <row r="55" spans="1:36" ht="15.75" customHeight="1" x14ac:dyDescent="0.15">
      <c r="A55" s="22"/>
      <c r="B55" s="60" t="s">
        <v>14</v>
      </c>
      <c r="C55" s="60"/>
      <c r="D55" s="60"/>
      <c r="E55" s="60"/>
      <c r="F55" s="40"/>
      <c r="G55" s="63">
        <f>SUM(G56:H58)</f>
        <v>23</v>
      </c>
      <c r="H55" s="63"/>
      <c r="I55" s="41"/>
      <c r="J55" s="49">
        <f>SUM(J56:K58)</f>
        <v>109670</v>
      </c>
      <c r="K55" s="49"/>
      <c r="L55" s="49"/>
      <c r="M55" s="41"/>
      <c r="N55" s="67">
        <f>SUM(N56:O59)</f>
        <v>14</v>
      </c>
      <c r="O55" s="67"/>
      <c r="P55" s="42"/>
      <c r="Q55" s="84">
        <f>SUM(Q56:T59)</f>
        <v>118500</v>
      </c>
      <c r="R55" s="84"/>
      <c r="S55" s="84"/>
      <c r="T55" s="84"/>
      <c r="U55" s="67">
        <f>SUM(U56:V59)</f>
        <v>54</v>
      </c>
      <c r="V55" s="67"/>
      <c r="W55" s="42"/>
      <c r="X55" s="84">
        <f>SUM(X56:AA59)</f>
        <v>377070</v>
      </c>
      <c r="Y55" s="84"/>
      <c r="Z55" s="84"/>
      <c r="AA55" s="84"/>
      <c r="AB55" s="46"/>
      <c r="AC55" s="49">
        <f>SUM(AC56:AD59)</f>
        <v>34</v>
      </c>
      <c r="AD55" s="49"/>
      <c r="AE55" s="47"/>
      <c r="AF55" s="49">
        <f>SUM(AF56:AG59)</f>
        <v>199730</v>
      </c>
      <c r="AG55" s="49"/>
      <c r="AH55" s="19"/>
      <c r="AI55" s="22"/>
      <c r="AJ55" s="36"/>
    </row>
    <row r="56" spans="1:36" ht="15.75" customHeight="1" x14ac:dyDescent="0.15">
      <c r="A56" s="22"/>
      <c r="B56" s="39"/>
      <c r="C56" s="57" t="s">
        <v>22</v>
      </c>
      <c r="D56" s="57"/>
      <c r="E56" s="57"/>
      <c r="F56" s="58"/>
      <c r="G56" s="86">
        <v>21</v>
      </c>
      <c r="H56" s="61"/>
      <c r="I56" s="38"/>
      <c r="J56" s="61">
        <v>103670</v>
      </c>
      <c r="K56" s="61"/>
      <c r="L56" s="61"/>
      <c r="M56" s="34"/>
      <c r="N56" s="61">
        <v>8</v>
      </c>
      <c r="O56" s="61"/>
      <c r="P56" s="38"/>
      <c r="Q56" s="61">
        <v>58500</v>
      </c>
      <c r="R56" s="61"/>
      <c r="S56" s="61"/>
      <c r="T56" s="61"/>
      <c r="U56" s="61">
        <v>17</v>
      </c>
      <c r="V56" s="61"/>
      <c r="W56" s="38"/>
      <c r="X56" s="61">
        <v>141150</v>
      </c>
      <c r="Y56" s="61"/>
      <c r="Z56" s="61"/>
      <c r="AA56" s="61"/>
      <c r="AB56" s="30"/>
      <c r="AC56" s="61">
        <v>31</v>
      </c>
      <c r="AD56" s="61"/>
      <c r="AE56" s="48"/>
      <c r="AF56" s="61">
        <v>188230</v>
      </c>
      <c r="AG56" s="61"/>
      <c r="AH56" s="19"/>
      <c r="AI56" s="22"/>
      <c r="AJ56" s="37"/>
    </row>
    <row r="57" spans="1:36" ht="15.75" customHeight="1" x14ac:dyDescent="0.15">
      <c r="A57" s="22"/>
      <c r="B57" s="39"/>
      <c r="C57" s="60" t="s">
        <v>10</v>
      </c>
      <c r="D57" s="60"/>
      <c r="E57" s="60"/>
      <c r="F57" s="91"/>
      <c r="G57" s="86">
        <v>0</v>
      </c>
      <c r="H57" s="61"/>
      <c r="I57" s="38"/>
      <c r="J57" s="61">
        <v>0</v>
      </c>
      <c r="K57" s="61"/>
      <c r="L57" s="61"/>
      <c r="M57" s="34"/>
      <c r="N57" s="61">
        <v>0</v>
      </c>
      <c r="O57" s="61"/>
      <c r="P57" s="38"/>
      <c r="Q57" s="61">
        <v>0</v>
      </c>
      <c r="R57" s="61"/>
      <c r="S57" s="61"/>
      <c r="T57" s="61"/>
      <c r="U57" s="61">
        <v>0</v>
      </c>
      <c r="V57" s="61"/>
      <c r="W57" s="38"/>
      <c r="X57" s="61">
        <v>0</v>
      </c>
      <c r="Y57" s="61"/>
      <c r="Z57" s="61"/>
      <c r="AA57" s="61"/>
      <c r="AB57" s="30"/>
      <c r="AC57" s="61">
        <v>1</v>
      </c>
      <c r="AD57" s="61"/>
      <c r="AE57" s="48"/>
      <c r="AF57" s="61">
        <v>4000</v>
      </c>
      <c r="AG57" s="61"/>
      <c r="AH57" s="19"/>
      <c r="AI57" s="22"/>
      <c r="AJ57" s="36"/>
    </row>
    <row r="58" spans="1:36" ht="15.75" customHeight="1" x14ac:dyDescent="0.15">
      <c r="A58" s="22"/>
      <c r="B58" s="39"/>
      <c r="C58" s="100" t="s">
        <v>11</v>
      </c>
      <c r="D58" s="100"/>
      <c r="E58" s="100"/>
      <c r="F58" s="91"/>
      <c r="G58" s="86">
        <v>2</v>
      </c>
      <c r="H58" s="61"/>
      <c r="I58" s="38"/>
      <c r="J58" s="61">
        <v>6000</v>
      </c>
      <c r="K58" s="61"/>
      <c r="L58" s="61"/>
      <c r="M58" s="34"/>
      <c r="N58" s="61">
        <v>0</v>
      </c>
      <c r="O58" s="61"/>
      <c r="P58" s="38"/>
      <c r="Q58" s="61">
        <v>0</v>
      </c>
      <c r="R58" s="61"/>
      <c r="S58" s="61"/>
      <c r="T58" s="61"/>
      <c r="U58" s="61">
        <v>1</v>
      </c>
      <c r="V58" s="61"/>
      <c r="W58" s="38"/>
      <c r="X58" s="61">
        <v>2500</v>
      </c>
      <c r="Y58" s="61"/>
      <c r="Z58" s="61"/>
      <c r="AA58" s="61"/>
      <c r="AB58" s="30"/>
      <c r="AC58" s="61">
        <v>2</v>
      </c>
      <c r="AD58" s="61"/>
      <c r="AE58" s="48"/>
      <c r="AF58" s="61">
        <v>7500</v>
      </c>
      <c r="AG58" s="61"/>
      <c r="AH58" s="19"/>
      <c r="AI58" s="22"/>
      <c r="AJ58" s="36"/>
    </row>
    <row r="59" spans="1:36" ht="21.75" customHeight="1" x14ac:dyDescent="0.15">
      <c r="A59" s="22"/>
      <c r="B59" s="39"/>
      <c r="C59" s="98" t="s">
        <v>26</v>
      </c>
      <c r="D59" s="98"/>
      <c r="E59" s="98"/>
      <c r="F59" s="99"/>
      <c r="G59" s="86" t="s">
        <v>25</v>
      </c>
      <c r="H59" s="61"/>
      <c r="I59" s="38"/>
      <c r="J59" s="61" t="s">
        <v>25</v>
      </c>
      <c r="K59" s="61"/>
      <c r="L59" s="61"/>
      <c r="M59" s="34"/>
      <c r="N59" s="61">
        <v>6</v>
      </c>
      <c r="O59" s="61"/>
      <c r="P59" s="38"/>
      <c r="Q59" s="61">
        <v>60000</v>
      </c>
      <c r="R59" s="61"/>
      <c r="S59" s="61"/>
      <c r="T59" s="61"/>
      <c r="U59" s="61">
        <v>36</v>
      </c>
      <c r="V59" s="61"/>
      <c r="W59" s="38"/>
      <c r="X59" s="61">
        <v>233420</v>
      </c>
      <c r="Y59" s="61"/>
      <c r="Z59" s="61"/>
      <c r="AA59" s="61"/>
      <c r="AB59" s="30"/>
      <c r="AC59" s="61" t="s">
        <v>31</v>
      </c>
      <c r="AD59" s="61"/>
      <c r="AE59" s="48"/>
      <c r="AF59" s="61" t="s">
        <v>31</v>
      </c>
      <c r="AG59" s="61"/>
      <c r="AH59" s="19"/>
      <c r="AI59" s="22"/>
      <c r="AJ59" s="36"/>
    </row>
    <row r="60" spans="1:36" ht="12.6" customHeight="1" x14ac:dyDescent="0.15">
      <c r="A60" s="23"/>
      <c r="B60" s="14"/>
      <c r="C60" s="14"/>
      <c r="D60" s="14"/>
      <c r="E60" s="14"/>
      <c r="F60" s="17"/>
      <c r="G60" s="14"/>
      <c r="H60" s="14"/>
      <c r="I60" s="14"/>
      <c r="J60" s="14"/>
      <c r="K60" s="21"/>
      <c r="L60" s="21"/>
      <c r="M60" s="21"/>
      <c r="N60" s="21"/>
      <c r="O60" s="21"/>
      <c r="P60" s="21"/>
      <c r="Q60" s="21"/>
      <c r="R60" s="21"/>
      <c r="S60" s="21"/>
      <c r="T60" s="21"/>
      <c r="U60" s="21"/>
      <c r="V60" s="21"/>
      <c r="W60" s="21"/>
      <c r="X60" s="21"/>
      <c r="Y60" s="21"/>
      <c r="Z60" s="21"/>
      <c r="AA60" s="21"/>
      <c r="AB60" s="21"/>
      <c r="AC60" s="21"/>
      <c r="AD60" s="21"/>
      <c r="AE60" s="21"/>
      <c r="AF60" s="21"/>
      <c r="AG60" s="21"/>
      <c r="AH60" s="14"/>
      <c r="AI60" s="22"/>
      <c r="AJ60" s="36"/>
    </row>
    <row r="61" spans="1:36" x14ac:dyDescent="0.15">
      <c r="A61" s="95" t="s">
        <v>27</v>
      </c>
      <c r="B61" s="95"/>
      <c r="C61" s="95"/>
      <c r="D61" s="95"/>
      <c r="E61" s="95"/>
      <c r="F61" s="95"/>
      <c r="G61" s="95"/>
      <c r="H61" s="95"/>
      <c r="I61" s="96"/>
      <c r="J61" s="96"/>
      <c r="K61" s="96"/>
      <c r="L61" s="96"/>
      <c r="M61" s="6"/>
      <c r="N61" s="6"/>
      <c r="O61" s="6"/>
      <c r="P61" s="6"/>
      <c r="Q61" s="8"/>
      <c r="R61" s="8"/>
      <c r="S61" s="8"/>
      <c r="T61" s="8"/>
      <c r="U61" s="8"/>
      <c r="V61" s="8"/>
      <c r="W61" s="8"/>
      <c r="X61" s="8"/>
      <c r="Y61" s="8"/>
      <c r="Z61" s="8"/>
      <c r="AA61" s="8"/>
      <c r="AB61" s="8"/>
      <c r="AC61" s="8"/>
      <c r="AD61" s="8"/>
      <c r="AE61" s="8"/>
      <c r="AF61" s="8"/>
      <c r="AG61" s="8"/>
      <c r="AH61" s="6"/>
      <c r="AI61" s="22"/>
      <c r="AJ61" s="36"/>
    </row>
    <row r="62" spans="1:36" x14ac:dyDescent="0.15">
      <c r="A62" s="22"/>
      <c r="B62" s="6"/>
      <c r="C62" s="6"/>
      <c r="D62" s="6"/>
      <c r="E62" s="6"/>
      <c r="F62" s="6"/>
      <c r="G62" s="6"/>
      <c r="H62" s="6"/>
      <c r="I62" s="6"/>
      <c r="J62" s="6"/>
      <c r="K62" s="6"/>
      <c r="L62" s="6"/>
      <c r="M62" s="6"/>
      <c r="N62" s="6"/>
      <c r="O62" s="6"/>
      <c r="P62" s="6"/>
      <c r="Q62" s="8"/>
      <c r="R62" s="8"/>
      <c r="S62" s="8"/>
      <c r="T62" s="8"/>
      <c r="U62" s="8"/>
      <c r="V62" s="8"/>
      <c r="W62" s="8"/>
      <c r="X62" s="8"/>
      <c r="Y62" s="8"/>
      <c r="Z62" s="8"/>
      <c r="AA62" s="8"/>
      <c r="AB62" s="8"/>
      <c r="AC62" s="8"/>
      <c r="AD62" s="8"/>
      <c r="AE62" s="8"/>
      <c r="AF62" s="8"/>
      <c r="AG62" s="8"/>
      <c r="AH62" s="6"/>
      <c r="AI62" s="22"/>
      <c r="AJ62" s="36"/>
    </row>
    <row r="63" spans="1:36" x14ac:dyDescent="0.15">
      <c r="A63" s="22"/>
      <c r="B63" s="22"/>
      <c r="C63" s="22"/>
      <c r="D63" s="22"/>
      <c r="E63" s="22"/>
      <c r="F63" s="22"/>
      <c r="G63" s="22"/>
      <c r="H63" s="22"/>
      <c r="I63" s="22"/>
      <c r="J63" s="22"/>
      <c r="K63" s="22"/>
      <c r="L63" s="22"/>
      <c r="M63" s="22"/>
      <c r="N63" s="22"/>
      <c r="O63" s="22"/>
      <c r="P63" s="22"/>
      <c r="Q63" s="32"/>
      <c r="R63" s="32"/>
      <c r="S63" s="32"/>
      <c r="T63" s="32"/>
      <c r="U63" s="37"/>
      <c r="V63" s="37"/>
      <c r="W63" s="37"/>
      <c r="X63" s="37"/>
      <c r="Y63" s="37"/>
      <c r="Z63" s="37"/>
      <c r="AA63" s="37"/>
      <c r="AB63" s="37"/>
      <c r="AC63" s="37"/>
      <c r="AD63" s="37"/>
      <c r="AE63" s="37"/>
      <c r="AF63" s="37"/>
      <c r="AG63" s="37"/>
      <c r="AH63" s="36"/>
      <c r="AI63" s="36"/>
      <c r="AJ63" s="36"/>
    </row>
  </sheetData>
  <mergeCells count="241">
    <mergeCell ref="AF59:AG59"/>
    <mergeCell ref="AF44:AG44"/>
    <mergeCell ref="AF45:AG45"/>
    <mergeCell ref="AF46:AG46"/>
    <mergeCell ref="AF47:AG47"/>
    <mergeCell ref="AC50:AD50"/>
    <mergeCell ref="AC51:AD51"/>
    <mergeCell ref="AC52:AD52"/>
    <mergeCell ref="AC53:AD53"/>
    <mergeCell ref="AF50:AG50"/>
    <mergeCell ref="AF51:AG51"/>
    <mergeCell ref="AF52:AG52"/>
    <mergeCell ref="AF53:AG53"/>
    <mergeCell ref="AF48:AG48"/>
    <mergeCell ref="AF55:AG55"/>
    <mergeCell ref="AC47:AD47"/>
    <mergeCell ref="AC56:AD56"/>
    <mergeCell ref="AC57:AD57"/>
    <mergeCell ref="AC58:AD58"/>
    <mergeCell ref="AC59:AD59"/>
    <mergeCell ref="AF56:AG56"/>
    <mergeCell ref="AF57:AG57"/>
    <mergeCell ref="AF58:AG58"/>
    <mergeCell ref="A61:L61"/>
    <mergeCell ref="A22:L22"/>
    <mergeCell ref="Q59:T59"/>
    <mergeCell ref="J59:L59"/>
    <mergeCell ref="N47:O47"/>
    <mergeCell ref="N53:O53"/>
    <mergeCell ref="N59:O59"/>
    <mergeCell ref="J52:L52"/>
    <mergeCell ref="J55:L55"/>
    <mergeCell ref="J51:L51"/>
    <mergeCell ref="J57:L57"/>
    <mergeCell ref="C59:F59"/>
    <mergeCell ref="G59:H59"/>
    <mergeCell ref="C58:F58"/>
    <mergeCell ref="C57:F57"/>
    <mergeCell ref="C47:F47"/>
    <mergeCell ref="C45:F45"/>
    <mergeCell ref="G40:H40"/>
    <mergeCell ref="N55:O55"/>
    <mergeCell ref="N57:O57"/>
    <mergeCell ref="N58:O58"/>
    <mergeCell ref="J58:L58"/>
    <mergeCell ref="N56:O56"/>
    <mergeCell ref="C53:F53"/>
    <mergeCell ref="U59:V59"/>
    <mergeCell ref="X47:AA47"/>
    <mergeCell ref="X53:AA53"/>
    <mergeCell ref="X59:AA59"/>
    <mergeCell ref="Q51:T51"/>
    <mergeCell ref="Q56:T56"/>
    <mergeCell ref="U51:V51"/>
    <mergeCell ref="U57:V57"/>
    <mergeCell ref="Q50:T50"/>
    <mergeCell ref="X57:AA57"/>
    <mergeCell ref="X58:AA58"/>
    <mergeCell ref="U56:V56"/>
    <mergeCell ref="X56:AA56"/>
    <mergeCell ref="Q53:T53"/>
    <mergeCell ref="U58:V58"/>
    <mergeCell ref="U53:V53"/>
    <mergeCell ref="Q52:T52"/>
    <mergeCell ref="A19:C19"/>
    <mergeCell ref="G41:H41"/>
    <mergeCell ref="G53:H53"/>
    <mergeCell ref="G52:H52"/>
    <mergeCell ref="A20:C20"/>
    <mergeCell ref="E19:G19"/>
    <mergeCell ref="S19:X19"/>
    <mergeCell ref="C46:F46"/>
    <mergeCell ref="Q44:T44"/>
    <mergeCell ref="U41:V41"/>
    <mergeCell ref="U43:V43"/>
    <mergeCell ref="U44:V44"/>
    <mergeCell ref="N41:O41"/>
    <mergeCell ref="Q41:T41"/>
    <mergeCell ref="G47:H47"/>
    <mergeCell ref="Q46:T46"/>
    <mergeCell ref="U49:V49"/>
    <mergeCell ref="U47:V47"/>
    <mergeCell ref="J45:L45"/>
    <mergeCell ref="Q47:T47"/>
    <mergeCell ref="J47:L47"/>
    <mergeCell ref="C52:F52"/>
    <mergeCell ref="J41:L41"/>
    <mergeCell ref="N38:O38"/>
    <mergeCell ref="J56:L56"/>
    <mergeCell ref="J53:L53"/>
    <mergeCell ref="J50:L50"/>
    <mergeCell ref="G55:H55"/>
    <mergeCell ref="G57:H57"/>
    <mergeCell ref="B55:E55"/>
    <mergeCell ref="C50:F50"/>
    <mergeCell ref="N51:O51"/>
    <mergeCell ref="C56:F56"/>
    <mergeCell ref="G58:H58"/>
    <mergeCell ref="A3:AF3"/>
    <mergeCell ref="Q57:T57"/>
    <mergeCell ref="Q58:T58"/>
    <mergeCell ref="G38:H38"/>
    <mergeCell ref="J38:L38"/>
    <mergeCell ref="Q38:T38"/>
    <mergeCell ref="G44:H44"/>
    <mergeCell ref="J44:L44"/>
    <mergeCell ref="Q55:T55"/>
    <mergeCell ref="G56:H56"/>
    <mergeCell ref="J43:L43"/>
    <mergeCell ref="G49:H49"/>
    <mergeCell ref="J49:L49"/>
    <mergeCell ref="G51:H51"/>
    <mergeCell ref="Q43:T43"/>
    <mergeCell ref="G45:H45"/>
    <mergeCell ref="N50:O50"/>
    <mergeCell ref="Q45:T45"/>
    <mergeCell ref="N52:O52"/>
    <mergeCell ref="C51:F51"/>
    <mergeCell ref="G50:H50"/>
    <mergeCell ref="C41:F41"/>
    <mergeCell ref="Q49:T49"/>
    <mergeCell ref="N45:O45"/>
    <mergeCell ref="G46:H46"/>
    <mergeCell ref="J46:L46"/>
    <mergeCell ref="G43:H43"/>
    <mergeCell ref="N49:O49"/>
    <mergeCell ref="L1:N1"/>
    <mergeCell ref="A2:K2"/>
    <mergeCell ref="A1:E1"/>
    <mergeCell ref="I5:Z5"/>
    <mergeCell ref="B49:E49"/>
    <mergeCell ref="N43:O43"/>
    <mergeCell ref="N10:R10"/>
    <mergeCell ref="D10:H10"/>
    <mergeCell ref="A10:C10"/>
    <mergeCell ref="N34:P34"/>
    <mergeCell ref="I10:M10"/>
    <mergeCell ref="L11:M11"/>
    <mergeCell ref="Q11:R11"/>
    <mergeCell ref="F11:H11"/>
    <mergeCell ref="E18:G18"/>
    <mergeCell ref="S15:X15"/>
    <mergeCell ref="U31:AB31"/>
    <mergeCell ref="G39:H39"/>
    <mergeCell ref="C39:F39"/>
    <mergeCell ref="C38:F38"/>
    <mergeCell ref="N31:T31"/>
    <mergeCell ref="S16:X16"/>
    <mergeCell ref="U45:V45"/>
    <mergeCell ref="U55:V55"/>
    <mergeCell ref="AC43:AD43"/>
    <mergeCell ref="X55:AA55"/>
    <mergeCell ref="X51:AA51"/>
    <mergeCell ref="X50:AA50"/>
    <mergeCell ref="X52:AA52"/>
    <mergeCell ref="AC40:AD40"/>
    <mergeCell ref="AC41:AD41"/>
    <mergeCell ref="X44:AA44"/>
    <mergeCell ref="X45:AA45"/>
    <mergeCell ref="X46:AA46"/>
    <mergeCell ref="X43:AA43"/>
    <mergeCell ref="U50:V50"/>
    <mergeCell ref="X49:AA49"/>
    <mergeCell ref="U46:V46"/>
    <mergeCell ref="U52:V52"/>
    <mergeCell ref="AC44:AD44"/>
    <mergeCell ref="AC45:AD45"/>
    <mergeCell ref="AC46:AD46"/>
    <mergeCell ref="N46:O46"/>
    <mergeCell ref="AB10:AH10"/>
    <mergeCell ref="X40:AA40"/>
    <mergeCell ref="S13:X13"/>
    <mergeCell ref="S14:X14"/>
    <mergeCell ref="U39:V39"/>
    <mergeCell ref="X38:AA38"/>
    <mergeCell ref="X41:AA41"/>
    <mergeCell ref="AF38:AG38"/>
    <mergeCell ref="AF11:AH11"/>
    <mergeCell ref="X11:Z11"/>
    <mergeCell ref="S10:Z10"/>
    <mergeCell ref="AC31:AH31"/>
    <mergeCell ref="Q34:T34"/>
    <mergeCell ref="S17:X17"/>
    <mergeCell ref="AC34:AE34"/>
    <mergeCell ref="AF39:AG39"/>
    <mergeCell ref="AC37:AD37"/>
    <mergeCell ref="AF34:AH34"/>
    <mergeCell ref="AF40:AG40"/>
    <mergeCell ref="AF41:AG41"/>
    <mergeCell ref="X39:AA39"/>
    <mergeCell ref="U37:V37"/>
    <mergeCell ref="X34:AB34"/>
    <mergeCell ref="AC39:AD39"/>
    <mergeCell ref="Q39:T39"/>
    <mergeCell ref="Q40:T40"/>
    <mergeCell ref="E13:G13"/>
    <mergeCell ref="B37:E37"/>
    <mergeCell ref="G34:I34"/>
    <mergeCell ref="A18:C18"/>
    <mergeCell ref="A13:C13"/>
    <mergeCell ref="A15:C15"/>
    <mergeCell ref="C40:F40"/>
    <mergeCell ref="B32:E33"/>
    <mergeCell ref="E17:G17"/>
    <mergeCell ref="A16:C16"/>
    <mergeCell ref="E16:G16"/>
    <mergeCell ref="G37:H37"/>
    <mergeCell ref="G26:AB26"/>
    <mergeCell ref="G31:M31"/>
    <mergeCell ref="N37:O37"/>
    <mergeCell ref="J34:M34"/>
    <mergeCell ref="N39:O39"/>
    <mergeCell ref="U38:V38"/>
    <mergeCell ref="E20:G20"/>
    <mergeCell ref="S20:X20"/>
    <mergeCell ref="A17:C17"/>
    <mergeCell ref="E15:G15"/>
    <mergeCell ref="AF43:AG43"/>
    <mergeCell ref="AC55:AD55"/>
    <mergeCell ref="AC54:AD54"/>
    <mergeCell ref="AC48:AD48"/>
    <mergeCell ref="AF49:AG49"/>
    <mergeCell ref="AF54:AG54"/>
    <mergeCell ref="AC49:AD49"/>
    <mergeCell ref="A14:C14"/>
    <mergeCell ref="E14:G14"/>
    <mergeCell ref="P16:Q16"/>
    <mergeCell ref="S18:X18"/>
    <mergeCell ref="C44:F44"/>
    <mergeCell ref="N40:O40"/>
    <mergeCell ref="B43:E43"/>
    <mergeCell ref="N44:O44"/>
    <mergeCell ref="AF37:AG37"/>
    <mergeCell ref="AC38:AD38"/>
    <mergeCell ref="J39:L39"/>
    <mergeCell ref="X37:AA37"/>
    <mergeCell ref="J40:L40"/>
    <mergeCell ref="Q37:T37"/>
    <mergeCell ref="U34:W34"/>
    <mergeCell ref="U40:V40"/>
    <mergeCell ref="J37:L37"/>
  </mergeCells>
  <phoneticPr fontId="2"/>
  <pageMargins left="0.39370078740157483" right="0" top="0.59055118110236227" bottom="0" header="0.51181102362204722" footer="0.51181102362204722"/>
  <pageSetup paperSize="9" scale="9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p7４</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経済観光課</dc:creator>
  <cp:lastModifiedBy>setup</cp:lastModifiedBy>
  <cp:lastPrinted>2024-01-29T23:39:54Z</cp:lastPrinted>
  <dcterms:created xsi:type="dcterms:W3CDTF">1997-01-08T22:48:59Z</dcterms:created>
  <dcterms:modified xsi:type="dcterms:W3CDTF">2024-02-08T00:23:58Z</dcterms:modified>
</cp:coreProperties>
</file>